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7755"/>
  </bookViews>
  <sheets>
    <sheet name="PENGIRAAN KELAYAKAN" sheetId="1" r:id="rId1"/>
    <sheet name="Table4.99%" sheetId="2" r:id="rId2"/>
    <sheet name="Table4.99% + Angkasa caj 1.5%" sheetId="3" r:id="rId3"/>
  </sheets>
  <definedNames>
    <definedName name="_xlnm.Print_Area" localSheetId="0">'PENGIRAAN KELAYAKAN'!$A$1:$O$50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3"/>
  <c r="I21"/>
  <c r="I64"/>
  <c r="I9"/>
  <c r="J47"/>
  <c r="J79"/>
  <c r="J10"/>
  <c r="K28"/>
  <c r="K49"/>
  <c r="K70"/>
  <c r="K92"/>
  <c r="L4"/>
  <c r="A27"/>
  <c r="A26"/>
  <c r="B6"/>
  <c r="B54" s="1"/>
  <c r="A27" i="2"/>
  <c r="A26"/>
  <c r="B6"/>
  <c r="K15" s="1"/>
  <c r="K86" i="3" l="1"/>
  <c r="K44"/>
  <c r="J103"/>
  <c r="J71"/>
  <c r="I96"/>
  <c r="H7"/>
  <c r="G7"/>
  <c r="F92"/>
  <c r="D92"/>
  <c r="K102"/>
  <c r="K81"/>
  <c r="K60"/>
  <c r="K38"/>
  <c r="K17"/>
  <c r="J95"/>
  <c r="J63"/>
  <c r="J31"/>
  <c r="I85"/>
  <c r="I43"/>
  <c r="H95"/>
  <c r="H50"/>
  <c r="G91"/>
  <c r="G35"/>
  <c r="F77"/>
  <c r="F20"/>
  <c r="E63"/>
  <c r="D61"/>
  <c r="C19"/>
  <c r="H22"/>
  <c r="G63"/>
  <c r="F105"/>
  <c r="F49"/>
  <c r="E91"/>
  <c r="E19"/>
  <c r="C105"/>
  <c r="K11"/>
  <c r="K65"/>
  <c r="K22"/>
  <c r="J39"/>
  <c r="I53"/>
  <c r="H63"/>
  <c r="G49"/>
  <c r="F34"/>
  <c r="E76"/>
  <c r="C68"/>
  <c r="K97"/>
  <c r="K76"/>
  <c r="K54"/>
  <c r="K33"/>
  <c r="J16"/>
  <c r="J87"/>
  <c r="J55"/>
  <c r="J23"/>
  <c r="I75"/>
  <c r="I32"/>
  <c r="H84"/>
  <c r="H35"/>
  <c r="G78"/>
  <c r="G21"/>
  <c r="F62"/>
  <c r="E105"/>
  <c r="E47"/>
  <c r="D33"/>
  <c r="B8"/>
  <c r="B12"/>
  <c r="B16"/>
  <c r="B20"/>
  <c r="B24"/>
  <c r="B28"/>
  <c r="B32"/>
  <c r="B36"/>
  <c r="B40"/>
  <c r="B44"/>
  <c r="B48"/>
  <c r="B52"/>
  <c r="B56"/>
  <c r="B60"/>
  <c r="B64"/>
  <c r="B68"/>
  <c r="B72"/>
  <c r="B76"/>
  <c r="B80"/>
  <c r="B84"/>
  <c r="B88"/>
  <c r="B92"/>
  <c r="B96"/>
  <c r="B100"/>
  <c r="B104"/>
  <c r="C9"/>
  <c r="C13"/>
  <c r="C17"/>
  <c r="C21"/>
  <c r="C25"/>
  <c r="C29"/>
  <c r="C33"/>
  <c r="C37"/>
  <c r="B9"/>
  <c r="B13"/>
  <c r="B17"/>
  <c r="B21"/>
  <c r="B25"/>
  <c r="B29"/>
  <c r="B33"/>
  <c r="B37"/>
  <c r="B41"/>
  <c r="B45"/>
  <c r="B49"/>
  <c r="B53"/>
  <c r="B57"/>
  <c r="B61"/>
  <c r="B65"/>
  <c r="B69"/>
  <c r="B73"/>
  <c r="B77"/>
  <c r="B81"/>
  <c r="B85"/>
  <c r="B89"/>
  <c r="B93"/>
  <c r="B97"/>
  <c r="B101"/>
  <c r="B105"/>
  <c r="C10"/>
  <c r="C14"/>
  <c r="C18"/>
  <c r="C22"/>
  <c r="C26"/>
  <c r="C30"/>
  <c r="C34"/>
  <c r="C38"/>
  <c r="C42"/>
  <c r="C46"/>
  <c r="C50"/>
  <c r="C54"/>
  <c r="C58"/>
  <c r="C62"/>
  <c r="C66"/>
  <c r="C70"/>
  <c r="C74"/>
  <c r="C78"/>
  <c r="C82"/>
  <c r="C86"/>
  <c r="C90"/>
  <c r="C94"/>
  <c r="C98"/>
  <c r="C102"/>
  <c r="C7"/>
  <c r="D11"/>
  <c r="D15"/>
  <c r="D19"/>
  <c r="D23"/>
  <c r="D27"/>
  <c r="D31"/>
  <c r="D35"/>
  <c r="D39"/>
  <c r="D43"/>
  <c r="D47"/>
  <c r="D51"/>
  <c r="D55"/>
  <c r="D59"/>
  <c r="D63"/>
  <c r="D67"/>
  <c r="D71"/>
  <c r="D75"/>
  <c r="D79"/>
  <c r="D83"/>
  <c r="D87"/>
  <c r="D91"/>
  <c r="D95"/>
  <c r="D99"/>
  <c r="D103"/>
  <c r="E8"/>
  <c r="E12"/>
  <c r="E16"/>
  <c r="E20"/>
  <c r="E24"/>
  <c r="E28"/>
  <c r="E32"/>
  <c r="E36"/>
  <c r="E40"/>
  <c r="E44"/>
  <c r="E48"/>
  <c r="B10"/>
  <c r="B18"/>
  <c r="B26"/>
  <c r="B34"/>
  <c r="B42"/>
  <c r="B50"/>
  <c r="B58"/>
  <c r="B66"/>
  <c r="B74"/>
  <c r="B82"/>
  <c r="B90"/>
  <c r="B98"/>
  <c r="B7"/>
  <c r="C15"/>
  <c r="C23"/>
  <c r="C31"/>
  <c r="C39"/>
  <c r="C44"/>
  <c r="C49"/>
  <c r="C55"/>
  <c r="C60"/>
  <c r="C65"/>
  <c r="C71"/>
  <c r="C76"/>
  <c r="C81"/>
  <c r="C87"/>
  <c r="C92"/>
  <c r="C97"/>
  <c r="C103"/>
  <c r="D9"/>
  <c r="D14"/>
  <c r="D20"/>
  <c r="D25"/>
  <c r="D30"/>
  <c r="D36"/>
  <c r="D41"/>
  <c r="D46"/>
  <c r="D52"/>
  <c r="D57"/>
  <c r="D62"/>
  <c r="D68"/>
  <c r="D73"/>
  <c r="D78"/>
  <c r="D84"/>
  <c r="D89"/>
  <c r="D94"/>
  <c r="D100"/>
  <c r="D105"/>
  <c r="E11"/>
  <c r="E17"/>
  <c r="E22"/>
  <c r="E27"/>
  <c r="E33"/>
  <c r="E38"/>
  <c r="E43"/>
  <c r="B11"/>
  <c r="B19"/>
  <c r="B27"/>
  <c r="B35"/>
  <c r="B43"/>
  <c r="B51"/>
  <c r="B59"/>
  <c r="B67"/>
  <c r="B75"/>
  <c r="B83"/>
  <c r="B91"/>
  <c r="B99"/>
  <c r="C8"/>
  <c r="C16"/>
  <c r="C24"/>
  <c r="C32"/>
  <c r="C40"/>
  <c r="C45"/>
  <c r="C51"/>
  <c r="C56"/>
  <c r="C61"/>
  <c r="C67"/>
  <c r="C72"/>
  <c r="C77"/>
  <c r="C83"/>
  <c r="C88"/>
  <c r="C93"/>
  <c r="C99"/>
  <c r="C104"/>
  <c r="D10"/>
  <c r="D16"/>
  <c r="D21"/>
  <c r="D26"/>
  <c r="D32"/>
  <c r="D37"/>
  <c r="D42"/>
  <c r="D48"/>
  <c r="D53"/>
  <c r="D58"/>
  <c r="D64"/>
  <c r="D69"/>
  <c r="D74"/>
  <c r="D80"/>
  <c r="D85"/>
  <c r="D90"/>
  <c r="D96"/>
  <c r="D101"/>
  <c r="D7"/>
  <c r="E13"/>
  <c r="E18"/>
  <c r="E23"/>
  <c r="E29"/>
  <c r="E34"/>
  <c r="E39"/>
  <c r="E45"/>
  <c r="E50"/>
  <c r="E54"/>
  <c r="E58"/>
  <c r="E62"/>
  <c r="E66"/>
  <c r="E70"/>
  <c r="E74"/>
  <c r="E78"/>
  <c r="E82"/>
  <c r="E86"/>
  <c r="E90"/>
  <c r="E94"/>
  <c r="E98"/>
  <c r="E102"/>
  <c r="E7"/>
  <c r="F11"/>
  <c r="F15"/>
  <c r="F19"/>
  <c r="F23"/>
  <c r="F27"/>
  <c r="F31"/>
  <c r="F35"/>
  <c r="F39"/>
  <c r="F43"/>
  <c r="F47"/>
  <c r="F51"/>
  <c r="F55"/>
  <c r="F59"/>
  <c r="F63"/>
  <c r="F67"/>
  <c r="F71"/>
  <c r="F75"/>
  <c r="F79"/>
  <c r="F83"/>
  <c r="F87"/>
  <c r="F91"/>
  <c r="F95"/>
  <c r="F99"/>
  <c r="F103"/>
  <c r="G8"/>
  <c r="G12"/>
  <c r="G16"/>
  <c r="G20"/>
  <c r="G24"/>
  <c r="G28"/>
  <c r="G32"/>
  <c r="G36"/>
  <c r="G40"/>
  <c r="G44"/>
  <c r="G48"/>
  <c r="G52"/>
  <c r="G56"/>
  <c r="G60"/>
  <c r="G64"/>
  <c r="G68"/>
  <c r="G72"/>
  <c r="G76"/>
  <c r="G80"/>
  <c r="G84"/>
  <c r="G88"/>
  <c r="G92"/>
  <c r="G96"/>
  <c r="G100"/>
  <c r="G104"/>
  <c r="H9"/>
  <c r="H13"/>
  <c r="H17"/>
  <c r="H21"/>
  <c r="H25"/>
  <c r="H29"/>
  <c r="H33"/>
  <c r="H37"/>
  <c r="H41"/>
  <c r="H45"/>
  <c r="H49"/>
  <c r="H53"/>
  <c r="H57"/>
  <c r="H61"/>
  <c r="H65"/>
  <c r="H69"/>
  <c r="H73"/>
  <c r="H77"/>
  <c r="H81"/>
  <c r="H85"/>
  <c r="H89"/>
  <c r="H93"/>
  <c r="H97"/>
  <c r="H101"/>
  <c r="H105"/>
  <c r="I14"/>
  <c r="I18"/>
  <c r="I22"/>
  <c r="I26"/>
  <c r="I30"/>
  <c r="I34"/>
  <c r="I38"/>
  <c r="I42"/>
  <c r="I46"/>
  <c r="I50"/>
  <c r="I54"/>
  <c r="I58"/>
  <c r="I62"/>
  <c r="I66"/>
  <c r="I70"/>
  <c r="I74"/>
  <c r="I78"/>
  <c r="I82"/>
  <c r="I86"/>
  <c r="I90"/>
  <c r="I94"/>
  <c r="I98"/>
  <c r="I102"/>
  <c r="I8"/>
  <c r="I7"/>
  <c r="J20"/>
  <c r="B14"/>
  <c r="B30"/>
  <c r="B46"/>
  <c r="B62"/>
  <c r="B78"/>
  <c r="B94"/>
  <c r="C11"/>
  <c r="C27"/>
  <c r="C41"/>
  <c r="C52"/>
  <c r="C63"/>
  <c r="C73"/>
  <c r="C84"/>
  <c r="B23"/>
  <c r="B39"/>
  <c r="B55"/>
  <c r="B71"/>
  <c r="B87"/>
  <c r="B103"/>
  <c r="C20"/>
  <c r="C36"/>
  <c r="C48"/>
  <c r="C59"/>
  <c r="C69"/>
  <c r="C80"/>
  <c r="C91"/>
  <c r="C101"/>
  <c r="D13"/>
  <c r="D24"/>
  <c r="D34"/>
  <c r="D45"/>
  <c r="D56"/>
  <c r="D66"/>
  <c r="D77"/>
  <c r="D88"/>
  <c r="D98"/>
  <c r="E10"/>
  <c r="E21"/>
  <c r="E31"/>
  <c r="E42"/>
  <c r="E51"/>
  <c r="E56"/>
  <c r="E61"/>
  <c r="E67"/>
  <c r="E72"/>
  <c r="E77"/>
  <c r="E83"/>
  <c r="E88"/>
  <c r="E93"/>
  <c r="E99"/>
  <c r="E104"/>
  <c r="F10"/>
  <c r="F16"/>
  <c r="F21"/>
  <c r="F26"/>
  <c r="F32"/>
  <c r="F37"/>
  <c r="F42"/>
  <c r="F48"/>
  <c r="F53"/>
  <c r="F58"/>
  <c r="F64"/>
  <c r="F69"/>
  <c r="F74"/>
  <c r="F80"/>
  <c r="F85"/>
  <c r="F90"/>
  <c r="F96"/>
  <c r="F101"/>
  <c r="F7"/>
  <c r="G13"/>
  <c r="G18"/>
  <c r="G23"/>
  <c r="G29"/>
  <c r="G34"/>
  <c r="G39"/>
  <c r="G45"/>
  <c r="G50"/>
  <c r="G55"/>
  <c r="G61"/>
  <c r="G66"/>
  <c r="G71"/>
  <c r="G77"/>
  <c r="G82"/>
  <c r="G87"/>
  <c r="G93"/>
  <c r="G98"/>
  <c r="G103"/>
  <c r="H10"/>
  <c r="H15"/>
  <c r="H20"/>
  <c r="H26"/>
  <c r="H31"/>
  <c r="H36"/>
  <c r="H42"/>
  <c r="H47"/>
  <c r="H52"/>
  <c r="H58"/>
  <c r="B15"/>
  <c r="B47"/>
  <c r="B79"/>
  <c r="C12"/>
  <c r="C43"/>
  <c r="C64"/>
  <c r="C85"/>
  <c r="C100"/>
  <c r="D17"/>
  <c r="D29"/>
  <c r="D44"/>
  <c r="D60"/>
  <c r="D72"/>
  <c r="D86"/>
  <c r="D102"/>
  <c r="E15"/>
  <c r="E30"/>
  <c r="E46"/>
  <c r="E53"/>
  <c r="E60"/>
  <c r="E68"/>
  <c r="E75"/>
  <c r="E81"/>
  <c r="E89"/>
  <c r="E96"/>
  <c r="E103"/>
  <c r="F12"/>
  <c r="F18"/>
  <c r="F25"/>
  <c r="F33"/>
  <c r="F40"/>
  <c r="F46"/>
  <c r="F54"/>
  <c r="F61"/>
  <c r="F68"/>
  <c r="F76"/>
  <c r="F82"/>
  <c r="F89"/>
  <c r="F97"/>
  <c r="F104"/>
  <c r="G11"/>
  <c r="G19"/>
  <c r="G26"/>
  <c r="G33"/>
  <c r="G41"/>
  <c r="G47"/>
  <c r="G54"/>
  <c r="G62"/>
  <c r="G69"/>
  <c r="G75"/>
  <c r="G83"/>
  <c r="G90"/>
  <c r="G97"/>
  <c r="G105"/>
  <c r="H19"/>
  <c r="H27"/>
  <c r="H34"/>
  <c r="H40"/>
  <c r="H55"/>
  <c r="H72"/>
  <c r="H88"/>
  <c r="I15"/>
  <c r="I31"/>
  <c r="I41"/>
  <c r="I57"/>
  <c r="I73"/>
  <c r="I84"/>
  <c r="I100"/>
  <c r="J22"/>
  <c r="J34"/>
  <c r="J46"/>
  <c r="J58"/>
  <c r="J66"/>
  <c r="J74"/>
  <c r="J86"/>
  <c r="J94"/>
  <c r="J102"/>
  <c r="B38"/>
  <c r="B70"/>
  <c r="B102"/>
  <c r="C35"/>
  <c r="C57"/>
  <c r="C79"/>
  <c r="C96"/>
  <c r="D12"/>
  <c r="D28"/>
  <c r="D40"/>
  <c r="D54"/>
  <c r="D70"/>
  <c r="D82"/>
  <c r="D97"/>
  <c r="E14"/>
  <c r="E26"/>
  <c r="E41"/>
  <c r="E52"/>
  <c r="E59"/>
  <c r="E65"/>
  <c r="E73"/>
  <c r="E80"/>
  <c r="E87"/>
  <c r="E95"/>
  <c r="E101"/>
  <c r="F9"/>
  <c r="F17"/>
  <c r="F24"/>
  <c r="F30"/>
  <c r="F38"/>
  <c r="F45"/>
  <c r="F52"/>
  <c r="F60"/>
  <c r="F66"/>
  <c r="F73"/>
  <c r="F81"/>
  <c r="F88"/>
  <c r="F94"/>
  <c r="F102"/>
  <c r="G10"/>
  <c r="G17"/>
  <c r="G25"/>
  <c r="G31"/>
  <c r="G38"/>
  <c r="G46"/>
  <c r="G53"/>
  <c r="G59"/>
  <c r="G67"/>
  <c r="G74"/>
  <c r="G81"/>
  <c r="G89"/>
  <c r="G95"/>
  <c r="G102"/>
  <c r="H11"/>
  <c r="H18"/>
  <c r="H24"/>
  <c r="H32"/>
  <c r="H39"/>
  <c r="H46"/>
  <c r="H54"/>
  <c r="H60"/>
  <c r="H66"/>
  <c r="H71"/>
  <c r="H76"/>
  <c r="H82"/>
  <c r="H87"/>
  <c r="H92"/>
  <c r="H98"/>
  <c r="H103"/>
  <c r="I13"/>
  <c r="I19"/>
  <c r="I24"/>
  <c r="I29"/>
  <c r="I35"/>
  <c r="I40"/>
  <c r="I45"/>
  <c r="I51"/>
  <c r="I56"/>
  <c r="I61"/>
  <c r="I67"/>
  <c r="I72"/>
  <c r="I77"/>
  <c r="I83"/>
  <c r="I88"/>
  <c r="I93"/>
  <c r="I99"/>
  <c r="I104"/>
  <c r="I11"/>
  <c r="J21"/>
  <c r="J25"/>
  <c r="J29"/>
  <c r="J33"/>
  <c r="J37"/>
  <c r="J41"/>
  <c r="J45"/>
  <c r="J49"/>
  <c r="J53"/>
  <c r="J57"/>
  <c r="J61"/>
  <c r="J65"/>
  <c r="J69"/>
  <c r="J73"/>
  <c r="J77"/>
  <c r="J81"/>
  <c r="J85"/>
  <c r="J89"/>
  <c r="J93"/>
  <c r="J97"/>
  <c r="J101"/>
  <c r="J105"/>
  <c r="J11"/>
  <c r="J15"/>
  <c r="K15"/>
  <c r="K19"/>
  <c r="K23"/>
  <c r="K27"/>
  <c r="K31"/>
  <c r="K35"/>
  <c r="K39"/>
  <c r="K43"/>
  <c r="K47"/>
  <c r="K51"/>
  <c r="K55"/>
  <c r="K59"/>
  <c r="K63"/>
  <c r="K67"/>
  <c r="K71"/>
  <c r="K75"/>
  <c r="K79"/>
  <c r="K83"/>
  <c r="K87"/>
  <c r="K91"/>
  <c r="K95"/>
  <c r="K99"/>
  <c r="K103"/>
  <c r="K10"/>
  <c r="K8"/>
  <c r="H12"/>
  <c r="H48"/>
  <c r="H62"/>
  <c r="H67"/>
  <c r="H78"/>
  <c r="H83"/>
  <c r="H94"/>
  <c r="H99"/>
  <c r="H104"/>
  <c r="I20"/>
  <c r="I25"/>
  <c r="I36"/>
  <c r="I47"/>
  <c r="I52"/>
  <c r="I63"/>
  <c r="I68"/>
  <c r="I79"/>
  <c r="I89"/>
  <c r="I95"/>
  <c r="I105"/>
  <c r="J17"/>
  <c r="J26"/>
  <c r="J30"/>
  <c r="J38"/>
  <c r="J42"/>
  <c r="J50"/>
  <c r="J54"/>
  <c r="J62"/>
  <c r="J70"/>
  <c r="J78"/>
  <c r="J82"/>
  <c r="J90"/>
  <c r="J98"/>
  <c r="K9"/>
  <c r="K96"/>
  <c r="K85"/>
  <c r="K74"/>
  <c r="K64"/>
  <c r="K53"/>
  <c r="K48"/>
  <c r="K37"/>
  <c r="K26"/>
  <c r="K16"/>
  <c r="J9"/>
  <c r="J92"/>
  <c r="J76"/>
  <c r="J68"/>
  <c r="J52"/>
  <c r="J36"/>
  <c r="J19"/>
  <c r="I92"/>
  <c r="I71"/>
  <c r="I60"/>
  <c r="I39"/>
  <c r="I17"/>
  <c r="H91"/>
  <c r="H70"/>
  <c r="H44"/>
  <c r="H16"/>
  <c r="G86"/>
  <c r="G58"/>
  <c r="G30"/>
  <c r="F100"/>
  <c r="F86"/>
  <c r="F57"/>
  <c r="F29"/>
  <c r="F14"/>
  <c r="E85"/>
  <c r="E71"/>
  <c r="E57"/>
  <c r="E37"/>
  <c r="E9"/>
  <c r="D81"/>
  <c r="D50"/>
  <c r="D22"/>
  <c r="C95"/>
  <c r="C53"/>
  <c r="B31"/>
  <c r="K13"/>
  <c r="K105"/>
  <c r="K100"/>
  <c r="K94"/>
  <c r="K89"/>
  <c r="K84"/>
  <c r="K78"/>
  <c r="K68"/>
  <c r="K62"/>
  <c r="K57"/>
  <c r="K52"/>
  <c r="K46"/>
  <c r="K41"/>
  <c r="K36"/>
  <c r="K30"/>
  <c r="K20"/>
  <c r="K14"/>
  <c r="J13"/>
  <c r="J8"/>
  <c r="J99"/>
  <c r="J91"/>
  <c r="J83"/>
  <c r="J75"/>
  <c r="J67"/>
  <c r="J59"/>
  <c r="J51"/>
  <c r="J35"/>
  <c r="J27"/>
  <c r="J18"/>
  <c r="I101"/>
  <c r="I91"/>
  <c r="I80"/>
  <c r="I69"/>
  <c r="I59"/>
  <c r="I48"/>
  <c r="I37"/>
  <c r="I16"/>
  <c r="H100"/>
  <c r="H90"/>
  <c r="H79"/>
  <c r="H68"/>
  <c r="H56"/>
  <c r="H43"/>
  <c r="H28"/>
  <c r="H14"/>
  <c r="G85"/>
  <c r="G70"/>
  <c r="G57"/>
  <c r="G42"/>
  <c r="G27"/>
  <c r="G14"/>
  <c r="F98"/>
  <c r="F70"/>
  <c r="F56"/>
  <c r="F41"/>
  <c r="F28"/>
  <c r="F13"/>
  <c r="E97"/>
  <c r="E69"/>
  <c r="E55"/>
  <c r="E35"/>
  <c r="D104"/>
  <c r="D49"/>
  <c r="C47"/>
  <c r="K12"/>
  <c r="K104"/>
  <c r="K98"/>
  <c r="K93"/>
  <c r="K88"/>
  <c r="K82"/>
  <c r="K77"/>
  <c r="K72"/>
  <c r="K66"/>
  <c r="K61"/>
  <c r="K56"/>
  <c r="K50"/>
  <c r="K45"/>
  <c r="K40"/>
  <c r="K34"/>
  <c r="K29"/>
  <c r="K24"/>
  <c r="K18"/>
  <c r="J7"/>
  <c r="J12"/>
  <c r="J104"/>
  <c r="J96"/>
  <c r="J88"/>
  <c r="J80"/>
  <c r="J72"/>
  <c r="J64"/>
  <c r="J56"/>
  <c r="J48"/>
  <c r="J40"/>
  <c r="J32"/>
  <c r="J24"/>
  <c r="I10"/>
  <c r="I97"/>
  <c r="I87"/>
  <c r="I76"/>
  <c r="I65"/>
  <c r="I55"/>
  <c r="I44"/>
  <c r="I33"/>
  <c r="I23"/>
  <c r="I12"/>
  <c r="H96"/>
  <c r="H86"/>
  <c r="H75"/>
  <c r="H64"/>
  <c r="H51"/>
  <c r="H38"/>
  <c r="H23"/>
  <c r="H8"/>
  <c r="G94"/>
  <c r="G79"/>
  <c r="G65"/>
  <c r="G51"/>
  <c r="G37"/>
  <c r="G22"/>
  <c r="G9"/>
  <c r="F93"/>
  <c r="F78"/>
  <c r="F65"/>
  <c r="F50"/>
  <c r="F36"/>
  <c r="F22"/>
  <c r="F8"/>
  <c r="E92"/>
  <c r="E79"/>
  <c r="E64"/>
  <c r="E49"/>
  <c r="E25"/>
  <c r="D93"/>
  <c r="D65"/>
  <c r="D38"/>
  <c r="D8"/>
  <c r="C75"/>
  <c r="C28"/>
  <c r="B63"/>
  <c r="K7"/>
  <c r="K101"/>
  <c r="K90"/>
  <c r="K80"/>
  <c r="K69"/>
  <c r="K58"/>
  <c r="K42"/>
  <c r="K32"/>
  <c r="K21"/>
  <c r="J14"/>
  <c r="J100"/>
  <c r="J84"/>
  <c r="J60"/>
  <c r="J44"/>
  <c r="J28"/>
  <c r="I103"/>
  <c r="I81"/>
  <c r="I49"/>
  <c r="I28"/>
  <c r="H102"/>
  <c r="H80"/>
  <c r="H59"/>
  <c r="H30"/>
  <c r="G101"/>
  <c r="G73"/>
  <c r="G43"/>
  <c r="G15"/>
  <c r="F72"/>
  <c r="F44"/>
  <c r="E100"/>
  <c r="B95"/>
  <c r="K73"/>
  <c r="K25"/>
  <c r="J43"/>
  <c r="I27"/>
  <c r="G99"/>
  <c r="F84"/>
  <c r="E84"/>
  <c r="D76"/>
  <c r="D18"/>
  <c r="C89"/>
  <c r="B86"/>
  <c r="B22"/>
  <c r="I11" i="2"/>
  <c r="D8"/>
  <c r="K8"/>
  <c r="H14"/>
  <c r="B11"/>
  <c r="J13"/>
  <c r="G9"/>
  <c r="G12"/>
  <c r="E15"/>
  <c r="F7"/>
  <c r="E10"/>
  <c r="C13"/>
  <c r="A28" i="3"/>
  <c r="H25" i="2"/>
  <c r="D25"/>
  <c r="J24"/>
  <c r="F24"/>
  <c r="B24"/>
  <c r="H23"/>
  <c r="D23"/>
  <c r="J22"/>
  <c r="F22"/>
  <c r="B22"/>
  <c r="H21"/>
  <c r="D21"/>
  <c r="J20"/>
  <c r="F20"/>
  <c r="B20"/>
  <c r="H19"/>
  <c r="D19"/>
  <c r="J18"/>
  <c r="F18"/>
  <c r="B18"/>
  <c r="H17"/>
  <c r="D17"/>
  <c r="J16"/>
  <c r="F16"/>
  <c r="B16"/>
  <c r="H15"/>
  <c r="D15"/>
  <c r="J14"/>
  <c r="F14"/>
  <c r="B14"/>
  <c r="H13"/>
  <c r="D13"/>
  <c r="J12"/>
  <c r="F12"/>
  <c r="B12"/>
  <c r="H11"/>
  <c r="D11"/>
  <c r="J10"/>
  <c r="F10"/>
  <c r="B10"/>
  <c r="H9"/>
  <c r="D9"/>
  <c r="J8"/>
  <c r="F8"/>
  <c r="B8"/>
  <c r="H7"/>
  <c r="D7"/>
  <c r="I27"/>
  <c r="D27"/>
  <c r="J26"/>
  <c r="D26"/>
  <c r="K25"/>
  <c r="F25"/>
  <c r="K24"/>
  <c r="E24"/>
  <c r="J23"/>
  <c r="E23"/>
  <c r="I22"/>
  <c r="D22"/>
  <c r="I21"/>
  <c r="C21"/>
  <c r="H20"/>
  <c r="C20"/>
  <c r="G26"/>
  <c r="B26"/>
  <c r="I25"/>
  <c r="C25"/>
  <c r="H24"/>
  <c r="C24"/>
  <c r="G23"/>
  <c r="B23"/>
  <c r="G22"/>
  <c r="K21"/>
  <c r="F21"/>
  <c r="K20"/>
  <c r="E20"/>
  <c r="J19"/>
  <c r="E19"/>
  <c r="I18"/>
  <c r="D18"/>
  <c r="I17"/>
  <c r="C17"/>
  <c r="H16"/>
  <c r="C16"/>
  <c r="G15"/>
  <c r="B15"/>
  <c r="G14"/>
  <c r="K13"/>
  <c r="F13"/>
  <c r="K12"/>
  <c r="E12"/>
  <c r="J11"/>
  <c r="E11"/>
  <c r="I10"/>
  <c r="D10"/>
  <c r="I9"/>
  <c r="C9"/>
  <c r="H8"/>
  <c r="C8"/>
  <c r="G7"/>
  <c r="B7"/>
  <c r="I7"/>
  <c r="E8"/>
  <c r="B9"/>
  <c r="J9"/>
  <c r="G10"/>
  <c r="C11"/>
  <c r="K11"/>
  <c r="H12"/>
  <c r="E13"/>
  <c r="C14"/>
  <c r="I14"/>
  <c r="F15"/>
  <c r="D16"/>
  <c r="K16"/>
  <c r="G17"/>
  <c r="E18"/>
  <c r="B19"/>
  <c r="I19"/>
  <c r="I20"/>
  <c r="J21"/>
  <c r="K22"/>
  <c r="K23"/>
  <c r="B25"/>
  <c r="I26"/>
  <c r="K26"/>
  <c r="H27"/>
  <c r="C7"/>
  <c r="J7"/>
  <c r="G8"/>
  <c r="E9"/>
  <c r="K9"/>
  <c r="H10"/>
  <c r="F11"/>
  <c r="C12"/>
  <c r="I12"/>
  <c r="G13"/>
  <c r="D14"/>
  <c r="K14"/>
  <c r="I15"/>
  <c r="E16"/>
  <c r="B17"/>
  <c r="J17"/>
  <c r="G18"/>
  <c r="C19"/>
  <c r="K19"/>
  <c r="B21"/>
  <c r="C22"/>
  <c r="C23"/>
  <c r="D24"/>
  <c r="E25"/>
  <c r="C26"/>
  <c r="K27"/>
  <c r="E7"/>
  <c r="K7"/>
  <c r="I8"/>
  <c r="F9"/>
  <c r="C10"/>
  <c r="K10"/>
  <c r="G11"/>
  <c r="D12"/>
  <c r="B13"/>
  <c r="I13"/>
  <c r="E14"/>
  <c r="C15"/>
  <c r="J15"/>
  <c r="G16"/>
  <c r="E17"/>
  <c r="K17"/>
  <c r="H18"/>
  <c r="F19"/>
  <c r="D20"/>
  <c r="E21"/>
  <c r="E22"/>
  <c r="F23"/>
  <c r="G24"/>
  <c r="G25"/>
  <c r="F26"/>
  <c r="C27"/>
  <c r="I16"/>
  <c r="F17"/>
  <c r="C18"/>
  <c r="K18"/>
  <c r="G19"/>
  <c r="G20"/>
  <c r="G21"/>
  <c r="H22"/>
  <c r="I23"/>
  <c r="I24"/>
  <c r="J25"/>
  <c r="H26"/>
  <c r="E27"/>
  <c r="J27"/>
  <c r="F27"/>
  <c r="B27"/>
  <c r="G27"/>
  <c r="A28"/>
  <c r="E26"/>
  <c r="A29" i="3" l="1"/>
  <c r="K28" i="2"/>
  <c r="G28"/>
  <c r="C28"/>
  <c r="I28"/>
  <c r="D28"/>
  <c r="A29"/>
  <c r="F28"/>
  <c r="E28"/>
  <c r="B28"/>
  <c r="J28"/>
  <c r="H28"/>
  <c r="A30" i="3" l="1"/>
  <c r="A30" i="2"/>
  <c r="H29"/>
  <c r="D29"/>
  <c r="I29"/>
  <c r="C29"/>
  <c r="K29"/>
  <c r="F29"/>
  <c r="E29"/>
  <c r="B29"/>
  <c r="J29"/>
  <c r="G29"/>
  <c r="A31" i="3" l="1"/>
  <c r="I30" i="2"/>
  <c r="E30"/>
  <c r="H30"/>
  <c r="C30"/>
  <c r="K30"/>
  <c r="F30"/>
  <c r="D30"/>
  <c r="A31"/>
  <c r="B30"/>
  <c r="J30"/>
  <c r="G30"/>
  <c r="A32" i="3" l="1"/>
  <c r="J31" i="2"/>
  <c r="F31"/>
  <c r="B31"/>
  <c r="H31"/>
  <c r="C31"/>
  <c r="K31"/>
  <c r="E31"/>
  <c r="D31"/>
  <c r="A32"/>
  <c r="I31"/>
  <c r="G31"/>
  <c r="A33" i="3" l="1"/>
  <c r="K32" i="2"/>
  <c r="G32"/>
  <c r="C32"/>
  <c r="H32"/>
  <c r="B32"/>
  <c r="J32"/>
  <c r="E32"/>
  <c r="I32"/>
  <c r="D32"/>
  <c r="A33"/>
  <c r="F32"/>
  <c r="A34" i="3" l="1"/>
  <c r="A34" i="2"/>
  <c r="H33"/>
  <c r="D33"/>
  <c r="G33"/>
  <c r="B33"/>
  <c r="J33"/>
  <c r="E33"/>
  <c r="I33"/>
  <c r="C33"/>
  <c r="K33"/>
  <c r="F33"/>
  <c r="A35" i="3" l="1"/>
  <c r="I34" i="2"/>
  <c r="E34"/>
  <c r="A35"/>
  <c r="G34"/>
  <c r="B34"/>
  <c r="J34"/>
  <c r="D34"/>
  <c r="H34"/>
  <c r="C34"/>
  <c r="K34"/>
  <c r="F34"/>
  <c r="A36" i="3" l="1"/>
  <c r="J35" i="2"/>
  <c r="F35"/>
  <c r="B35"/>
  <c r="A36"/>
  <c r="G35"/>
  <c r="I35"/>
  <c r="D35"/>
  <c r="H35"/>
  <c r="C35"/>
  <c r="K35"/>
  <c r="E35"/>
  <c r="A37" i="3" l="1"/>
  <c r="K36" i="2"/>
  <c r="G36"/>
  <c r="C36"/>
  <c r="A37"/>
  <c r="F36"/>
  <c r="I36"/>
  <c r="D36"/>
  <c r="H36"/>
  <c r="B36"/>
  <c r="J36"/>
  <c r="E36"/>
  <c r="A38" i="3" l="1"/>
  <c r="A38" i="2"/>
  <c r="H37"/>
  <c r="D37"/>
  <c r="K37"/>
  <c r="F37"/>
  <c r="I37"/>
  <c r="C37"/>
  <c r="G37"/>
  <c r="B37"/>
  <c r="J37"/>
  <c r="E37"/>
  <c r="A39" i="3" l="1"/>
  <c r="I38" i="2"/>
  <c r="E38"/>
  <c r="K38"/>
  <c r="F38"/>
  <c r="H38"/>
  <c r="C38"/>
  <c r="A39"/>
  <c r="G38"/>
  <c r="B38"/>
  <c r="J38"/>
  <c r="D38"/>
  <c r="A40" i="3" l="1"/>
  <c r="J39" i="2"/>
  <c r="F39"/>
  <c r="B39"/>
  <c r="K39"/>
  <c r="E39"/>
  <c r="H39"/>
  <c r="C39"/>
  <c r="A40"/>
  <c r="G39"/>
  <c r="I39"/>
  <c r="D39"/>
  <c r="A41" i="3" l="1"/>
  <c r="K40" i="2"/>
  <c r="G40"/>
  <c r="C40"/>
  <c r="J40"/>
  <c r="E40"/>
  <c r="H40"/>
  <c r="B40"/>
  <c r="A41"/>
  <c r="F40"/>
  <c r="I40"/>
  <c r="D40"/>
  <c r="A42" i="3" l="1"/>
  <c r="A42" i="2"/>
  <c r="H41"/>
  <c r="D41"/>
  <c r="J41"/>
  <c r="E41"/>
  <c r="G41"/>
  <c r="B41"/>
  <c r="K41"/>
  <c r="F41"/>
  <c r="I41"/>
  <c r="C41"/>
  <c r="A43" i="3" l="1"/>
  <c r="I42" i="2"/>
  <c r="E42"/>
  <c r="J42"/>
  <c r="D42"/>
  <c r="A43"/>
  <c r="G42"/>
  <c r="B42"/>
  <c r="K42"/>
  <c r="F42"/>
  <c r="H42"/>
  <c r="C42"/>
  <c r="A44" i="3" l="1"/>
  <c r="K43" i="2"/>
  <c r="G43"/>
  <c r="J43"/>
  <c r="F43"/>
  <c r="B43"/>
  <c r="A44"/>
  <c r="D43"/>
  <c r="H43"/>
  <c r="E43"/>
  <c r="I43"/>
  <c r="C43"/>
  <c r="A45" i="3" l="1"/>
  <c r="A45" i="2"/>
  <c r="H44"/>
  <c r="D44"/>
  <c r="K44"/>
  <c r="G44"/>
  <c r="C44"/>
  <c r="I44"/>
  <c r="E44"/>
  <c r="J44"/>
  <c r="B44"/>
  <c r="F44"/>
  <c r="A46" i="3" l="1"/>
  <c r="I45" i="2"/>
  <c r="E45"/>
  <c r="A46"/>
  <c r="H45"/>
  <c r="D45"/>
  <c r="F45"/>
  <c r="J45"/>
  <c r="B45"/>
  <c r="G45"/>
  <c r="K45"/>
  <c r="C45"/>
  <c r="A47" i="3" l="1"/>
  <c r="J46" i="2"/>
  <c r="F46"/>
  <c r="B46"/>
  <c r="I46"/>
  <c r="E46"/>
  <c r="K46"/>
  <c r="C46"/>
  <c r="G46"/>
  <c r="A47"/>
  <c r="D46"/>
  <c r="H46"/>
  <c r="A48" i="3" l="1"/>
  <c r="K47" i="2"/>
  <c r="G47"/>
  <c r="C47"/>
  <c r="J47"/>
  <c r="F47"/>
  <c r="B47"/>
  <c r="H47"/>
  <c r="A48"/>
  <c r="D47"/>
  <c r="I47"/>
  <c r="E47"/>
  <c r="A49" i="3" l="1"/>
  <c r="A49" i="2"/>
  <c r="H48"/>
  <c r="D48"/>
  <c r="K48"/>
  <c r="G48"/>
  <c r="C48"/>
  <c r="E48"/>
  <c r="I48"/>
  <c r="F48"/>
  <c r="J48"/>
  <c r="B48"/>
  <c r="A50" i="3" l="1"/>
  <c r="I49" i="2"/>
  <c r="E49"/>
  <c r="A50"/>
  <c r="H49"/>
  <c r="D49"/>
  <c r="J49"/>
  <c r="B49"/>
  <c r="F49"/>
  <c r="K49"/>
  <c r="C49"/>
  <c r="G49"/>
  <c r="A51" i="3" l="1"/>
  <c r="J50" i="2"/>
  <c r="F50"/>
  <c r="B50"/>
  <c r="I50"/>
  <c r="E50"/>
  <c r="G50"/>
  <c r="K50"/>
  <c r="C50"/>
  <c r="H50"/>
  <c r="A51"/>
  <c r="D50"/>
  <c r="A52" i="3" l="1"/>
  <c r="K51" i="2"/>
  <c r="G51"/>
  <c r="C51"/>
  <c r="J51"/>
  <c r="F51"/>
  <c r="B51"/>
  <c r="A52"/>
  <c r="D51"/>
  <c r="H51"/>
  <c r="E51"/>
  <c r="I51"/>
  <c r="A53" i="3" l="1"/>
  <c r="I52" i="2"/>
  <c r="E52"/>
  <c r="J52"/>
  <c r="D52"/>
  <c r="H52"/>
  <c r="C52"/>
  <c r="K52"/>
  <c r="F52"/>
  <c r="A53"/>
  <c r="B52"/>
  <c r="G52"/>
  <c r="A54" i="3" l="1"/>
  <c r="J53" i="2"/>
  <c r="F53"/>
  <c r="B53"/>
  <c r="I53"/>
  <c r="D53"/>
  <c r="H53"/>
  <c r="C53"/>
  <c r="K53"/>
  <c r="E53"/>
  <c r="A54"/>
  <c r="G53"/>
  <c r="A55" i="3" l="1"/>
  <c r="K54" i="2"/>
  <c r="G54"/>
  <c r="C54"/>
  <c r="I54"/>
  <c r="D54"/>
  <c r="H54"/>
  <c r="B54"/>
  <c r="J54"/>
  <c r="E54"/>
  <c r="A55"/>
  <c r="F54"/>
  <c r="A56" i="3" l="1"/>
  <c r="A56" i="2"/>
  <c r="H55"/>
  <c r="D55"/>
  <c r="I55"/>
  <c r="C55"/>
  <c r="G55"/>
  <c r="B55"/>
  <c r="J55"/>
  <c r="E55"/>
  <c r="K55"/>
  <c r="F55"/>
  <c r="A57" i="3" l="1"/>
  <c r="I56" i="2"/>
  <c r="E56"/>
  <c r="H56"/>
  <c r="C56"/>
  <c r="A57"/>
  <c r="G56"/>
  <c r="B56"/>
  <c r="J56"/>
  <c r="D56"/>
  <c r="K56"/>
  <c r="F56"/>
  <c r="A58" i="3" l="1"/>
  <c r="J57" i="2"/>
  <c r="F57"/>
  <c r="B57"/>
  <c r="H57"/>
  <c r="C57"/>
  <c r="A58"/>
  <c r="G57"/>
  <c r="I57"/>
  <c r="D57"/>
  <c r="K57"/>
  <c r="E57"/>
  <c r="A59" i="3" l="1"/>
  <c r="K58" i="2"/>
  <c r="G58"/>
  <c r="C58"/>
  <c r="H58"/>
  <c r="B58"/>
  <c r="A59"/>
  <c r="F58"/>
  <c r="I58"/>
  <c r="D58"/>
  <c r="J58"/>
  <c r="E58"/>
  <c r="A60" i="3" l="1"/>
  <c r="A60" i="2"/>
  <c r="H59"/>
  <c r="D59"/>
  <c r="G59"/>
  <c r="B59"/>
  <c r="K59"/>
  <c r="F59"/>
  <c r="I59"/>
  <c r="C59"/>
  <c r="J59"/>
  <c r="E59"/>
  <c r="A61" i="3" l="1"/>
  <c r="I60" i="2"/>
  <c r="E60"/>
  <c r="K60"/>
  <c r="F60"/>
  <c r="H60"/>
  <c r="B60"/>
  <c r="G60"/>
  <c r="J60"/>
  <c r="C60"/>
  <c r="A61"/>
  <c r="D60"/>
  <c r="A62" i="3" l="1"/>
  <c r="J61" i="2"/>
  <c r="F61"/>
  <c r="B61"/>
  <c r="K61"/>
  <c r="E61"/>
  <c r="A62"/>
  <c r="D61"/>
  <c r="I61"/>
  <c r="C61"/>
  <c r="G61"/>
  <c r="H61"/>
  <c r="A63" i="3" l="1"/>
  <c r="K62" i="2"/>
  <c r="G62"/>
  <c r="C62"/>
  <c r="J62"/>
  <c r="E62"/>
  <c r="H62"/>
  <c r="F62"/>
  <c r="B62"/>
  <c r="I62"/>
  <c r="D62"/>
  <c r="A63"/>
  <c r="A64" i="3" l="1"/>
  <c r="A64" i="2"/>
  <c r="H63"/>
  <c r="D63"/>
  <c r="J63"/>
  <c r="E63"/>
  <c r="K63"/>
  <c r="C63"/>
  <c r="I63"/>
  <c r="B63"/>
  <c r="F63"/>
  <c r="G63"/>
  <c r="A65" i="3" l="1"/>
  <c r="I64" i="2"/>
  <c r="E64"/>
  <c r="A65"/>
  <c r="J64"/>
  <c r="D64"/>
  <c r="G64"/>
  <c r="F64"/>
  <c r="H64"/>
  <c r="B64"/>
  <c r="K64"/>
  <c r="C64"/>
  <c r="A66" i="3" l="1"/>
  <c r="J65" i="2"/>
  <c r="F65"/>
  <c r="B65"/>
  <c r="A66"/>
  <c r="G65"/>
  <c r="I65"/>
  <c r="D65"/>
  <c r="E65"/>
  <c r="C65"/>
  <c r="H65"/>
  <c r="K65"/>
  <c r="A67" i="3" l="1"/>
  <c r="K66" i="2"/>
  <c r="G66"/>
  <c r="C66"/>
  <c r="A67"/>
  <c r="F66"/>
  <c r="I66"/>
  <c r="D66"/>
  <c r="E66"/>
  <c r="B66"/>
  <c r="H66"/>
  <c r="J66"/>
  <c r="A68" i="3" l="1"/>
  <c r="A68" i="2"/>
  <c r="H67"/>
  <c r="D67"/>
  <c r="K67"/>
  <c r="F67"/>
  <c r="I67"/>
  <c r="C67"/>
  <c r="E67"/>
  <c r="B67"/>
  <c r="G67"/>
  <c r="J67"/>
  <c r="A69" i="3" l="1"/>
  <c r="I68" i="2"/>
  <c r="E68"/>
  <c r="K68"/>
  <c r="F68"/>
  <c r="H68"/>
  <c r="C68"/>
  <c r="D68"/>
  <c r="A69"/>
  <c r="B68"/>
  <c r="G68"/>
  <c r="J68"/>
  <c r="A70" i="3" l="1"/>
  <c r="J69" i="2"/>
  <c r="F69"/>
  <c r="B69"/>
  <c r="K69"/>
  <c r="E69"/>
  <c r="H69"/>
  <c r="C69"/>
  <c r="D69"/>
  <c r="A70"/>
  <c r="G69"/>
  <c r="I69"/>
  <c r="A71" i="3" l="1"/>
  <c r="K70" i="2"/>
  <c r="G70"/>
  <c r="C70"/>
  <c r="J70"/>
  <c r="E70"/>
  <c r="H70"/>
  <c r="B70"/>
  <c r="D70"/>
  <c r="A71"/>
  <c r="F70"/>
  <c r="I70"/>
  <c r="A72" i="3" l="1"/>
  <c r="A72" i="2"/>
  <c r="H71"/>
  <c r="D71"/>
  <c r="J71"/>
  <c r="E71"/>
  <c r="G71"/>
  <c r="B71"/>
  <c r="C71"/>
  <c r="K71"/>
  <c r="F71"/>
  <c r="I71"/>
  <c r="A73" i="3" l="1"/>
  <c r="I72" i="2"/>
  <c r="E72"/>
  <c r="J72"/>
  <c r="D72"/>
  <c r="A73"/>
  <c r="G72"/>
  <c r="B72"/>
  <c r="C72"/>
  <c r="K72"/>
  <c r="F72"/>
  <c r="H72"/>
  <c r="A74" i="3" l="1"/>
  <c r="J73" i="2"/>
  <c r="F73"/>
  <c r="B73"/>
  <c r="I73"/>
  <c r="D73"/>
  <c r="A74"/>
  <c r="G73"/>
  <c r="C73"/>
  <c r="K73"/>
  <c r="E73"/>
  <c r="H73"/>
  <c r="A75" i="3" l="1"/>
  <c r="K74" i="2"/>
  <c r="G74"/>
  <c r="C74"/>
  <c r="I74"/>
  <c r="D74"/>
  <c r="A75"/>
  <c r="F74"/>
  <c r="B74"/>
  <c r="J74"/>
  <c r="E74"/>
  <c r="H74"/>
  <c r="A76" i="3" l="1"/>
  <c r="J75" i="2"/>
  <c r="F75"/>
  <c r="B75"/>
  <c r="K75"/>
  <c r="E75"/>
  <c r="A76"/>
  <c r="D75"/>
  <c r="H75"/>
  <c r="C75"/>
  <c r="G75"/>
  <c r="I75"/>
  <c r="A77" i="3" l="1"/>
  <c r="K76" i="2"/>
  <c r="G76"/>
  <c r="C76"/>
  <c r="J76"/>
  <c r="E76"/>
  <c r="H76"/>
  <c r="A77"/>
  <c r="D76"/>
  <c r="F76"/>
  <c r="B76"/>
  <c r="I76"/>
  <c r="A78" i="3" l="1"/>
  <c r="I77" i="2"/>
  <c r="E77"/>
  <c r="A78"/>
  <c r="H77"/>
  <c r="D77"/>
  <c r="F77"/>
  <c r="C77"/>
  <c r="J77"/>
  <c r="K77"/>
  <c r="G77"/>
  <c r="B77"/>
  <c r="A79" i="3" l="1"/>
  <c r="J78" i="2"/>
  <c r="F78"/>
  <c r="B78"/>
  <c r="I78"/>
  <c r="E78"/>
  <c r="K78"/>
  <c r="C78"/>
  <c r="D78"/>
  <c r="H78"/>
  <c r="G78"/>
  <c r="A79"/>
  <c r="A80" i="3" l="1"/>
  <c r="K79" i="2"/>
  <c r="G79"/>
  <c r="C79"/>
  <c r="J79"/>
  <c r="F79"/>
  <c r="B79"/>
  <c r="H79"/>
  <c r="D79"/>
  <c r="I79"/>
  <c r="A80"/>
  <c r="E79"/>
  <c r="A81" i="3" l="1"/>
  <c r="A81" i="2"/>
  <c r="H80"/>
  <c r="D80"/>
  <c r="K80"/>
  <c r="G80"/>
  <c r="C80"/>
  <c r="E80"/>
  <c r="B80"/>
  <c r="I80"/>
  <c r="F80"/>
  <c r="J80"/>
  <c r="A82" i="3" l="1"/>
  <c r="I81" i="2"/>
  <c r="E81"/>
  <c r="A82"/>
  <c r="H81"/>
  <c r="D81"/>
  <c r="J81"/>
  <c r="B81"/>
  <c r="C81"/>
  <c r="G81"/>
  <c r="K81"/>
  <c r="F81"/>
  <c r="A83" i="3" l="1"/>
  <c r="J82" i="2"/>
  <c r="F82"/>
  <c r="B82"/>
  <c r="I82"/>
  <c r="E82"/>
  <c r="G82"/>
  <c r="A83"/>
  <c r="C82"/>
  <c r="H82"/>
  <c r="D82"/>
  <c r="K82"/>
  <c r="A84" i="3" l="1"/>
  <c r="K83" i="2"/>
  <c r="G83"/>
  <c r="C83"/>
  <c r="J83"/>
  <c r="F83"/>
  <c r="B83"/>
  <c r="A84"/>
  <c r="D83"/>
  <c r="H83"/>
  <c r="I83"/>
  <c r="E83"/>
  <c r="A85" i="3" l="1"/>
  <c r="A85" i="2"/>
  <c r="H84"/>
  <c r="D84"/>
  <c r="K84"/>
  <c r="G84"/>
  <c r="C84"/>
  <c r="I84"/>
  <c r="B84"/>
  <c r="F84"/>
  <c r="E84"/>
  <c r="J84"/>
  <c r="A86" i="3" l="1"/>
  <c r="I85" i="2"/>
  <c r="E85"/>
  <c r="A86"/>
  <c r="H85"/>
  <c r="D85"/>
  <c r="F85"/>
  <c r="K85"/>
  <c r="B85"/>
  <c r="G85"/>
  <c r="J85"/>
  <c r="C85"/>
  <c r="A87" i="3" l="1"/>
  <c r="J86" i="2"/>
  <c r="F86"/>
  <c r="B86"/>
  <c r="I86"/>
  <c r="E86"/>
  <c r="K86"/>
  <c r="C86"/>
  <c r="A87"/>
  <c r="G86"/>
  <c r="D86"/>
  <c r="H86"/>
  <c r="A88" i="3" l="1"/>
  <c r="K87" i="2"/>
  <c r="G87"/>
  <c r="C87"/>
  <c r="J87"/>
  <c r="F87"/>
  <c r="B87"/>
  <c r="H87"/>
  <c r="A88"/>
  <c r="E87"/>
  <c r="I87"/>
  <c r="D87"/>
  <c r="A89" i="3" l="1"/>
  <c r="A89" i="2"/>
  <c r="H88"/>
  <c r="D88"/>
  <c r="K88"/>
  <c r="G88"/>
  <c r="C88"/>
  <c r="E88"/>
  <c r="J88"/>
  <c r="F88"/>
  <c r="B88"/>
  <c r="I88"/>
  <c r="A90" i="3" l="1"/>
  <c r="I89" i="2"/>
  <c r="E89"/>
  <c r="A90"/>
  <c r="H89"/>
  <c r="D89"/>
  <c r="J89"/>
  <c r="B89"/>
  <c r="K89"/>
  <c r="F89"/>
  <c r="G89"/>
  <c r="C89"/>
  <c r="A91" i="3" l="1"/>
  <c r="J90" i="2"/>
  <c r="F90"/>
  <c r="B90"/>
  <c r="I90"/>
  <c r="E90"/>
  <c r="G90"/>
  <c r="K90"/>
  <c r="D90"/>
  <c r="A91"/>
  <c r="C90"/>
  <c r="H90"/>
  <c r="A92" i="3" l="1"/>
  <c r="K91" i="2"/>
  <c r="G91"/>
  <c r="C91"/>
  <c r="J91"/>
  <c r="F91"/>
  <c r="B91"/>
  <c r="A92"/>
  <c r="D91"/>
  <c r="I91"/>
  <c r="E91"/>
  <c r="H91"/>
  <c r="A93" i="3" l="1"/>
  <c r="A93" i="2"/>
  <c r="H92"/>
  <c r="D92"/>
  <c r="K92"/>
  <c r="G92"/>
  <c r="C92"/>
  <c r="I92"/>
  <c r="J92"/>
  <c r="E92"/>
  <c r="B92"/>
  <c r="F92"/>
  <c r="A94" i="3" l="1"/>
  <c r="I93" i="2"/>
  <c r="E93"/>
  <c r="A94"/>
  <c r="H93"/>
  <c r="D93"/>
  <c r="F93"/>
  <c r="J93"/>
  <c r="C93"/>
  <c r="G93"/>
  <c r="B93"/>
  <c r="K93"/>
  <c r="A95" i="3" l="1"/>
  <c r="J94" i="2"/>
  <c r="F94"/>
  <c r="B94"/>
  <c r="I94"/>
  <c r="E94"/>
  <c r="K94"/>
  <c r="C94"/>
  <c r="H94"/>
  <c r="D94"/>
  <c r="A95"/>
  <c r="G94"/>
  <c r="A96" i="3" l="1"/>
  <c r="K95" i="2"/>
  <c r="G95"/>
  <c r="C95"/>
  <c r="J95"/>
  <c r="F95"/>
  <c r="B95"/>
  <c r="H95"/>
  <c r="I95"/>
  <c r="D95"/>
  <c r="E95"/>
  <c r="A96"/>
  <c r="A97" i="3" l="1"/>
  <c r="A97" i="2"/>
  <c r="H96"/>
  <c r="D96"/>
  <c r="K96"/>
  <c r="G96"/>
  <c r="C96"/>
  <c r="E96"/>
  <c r="I96"/>
  <c r="B96"/>
  <c r="J96"/>
  <c r="F96"/>
  <c r="A98" i="3" l="1"/>
  <c r="I97" i="2"/>
  <c r="E97"/>
  <c r="A98"/>
  <c r="H97"/>
  <c r="D97"/>
  <c r="J97"/>
  <c r="B97"/>
  <c r="G97"/>
  <c r="C97"/>
  <c r="F97"/>
  <c r="K97"/>
  <c r="A99" i="3" l="1"/>
  <c r="J98" i="2"/>
  <c r="F98"/>
  <c r="B98"/>
  <c r="I98"/>
  <c r="E98"/>
  <c r="G98"/>
  <c r="H98"/>
  <c r="A99"/>
  <c r="C98"/>
  <c r="K98"/>
  <c r="D98"/>
  <c r="A100" i="3" l="1"/>
  <c r="K99" i="2"/>
  <c r="G99"/>
  <c r="C99"/>
  <c r="J99"/>
  <c r="F99"/>
  <c r="B99"/>
  <c r="A100"/>
  <c r="D99"/>
  <c r="H99"/>
  <c r="E99"/>
  <c r="I99"/>
  <c r="A101" i="3" l="1"/>
  <c r="A101" i="2"/>
  <c r="H100"/>
  <c r="D100"/>
  <c r="K100"/>
  <c r="G100"/>
  <c r="C100"/>
  <c r="I100"/>
  <c r="F100"/>
  <c r="B100"/>
  <c r="J100"/>
  <c r="E100"/>
  <c r="A102" i="3" l="1"/>
  <c r="I101" i="2"/>
  <c r="E101"/>
  <c r="A102"/>
  <c r="H101"/>
  <c r="D101"/>
  <c r="F101"/>
  <c r="G101"/>
  <c r="K101"/>
  <c r="B101"/>
  <c r="C101"/>
  <c r="J101"/>
  <c r="A103" i="3" l="1"/>
  <c r="J102" i="2"/>
  <c r="F102"/>
  <c r="B102"/>
  <c r="I102"/>
  <c r="E102"/>
  <c r="K102"/>
  <c r="C102"/>
  <c r="G102"/>
  <c r="A103"/>
  <c r="H102"/>
  <c r="D102"/>
  <c r="A104" i="3" l="1"/>
  <c r="K103" i="2"/>
  <c r="G103"/>
  <c r="C103"/>
  <c r="J103"/>
  <c r="F103"/>
  <c r="B103"/>
  <c r="H103"/>
  <c r="E103"/>
  <c r="A104"/>
  <c r="D103"/>
  <c r="I103"/>
  <c r="A105" i="3" l="1"/>
  <c r="A105" i="2"/>
  <c r="H104"/>
  <c r="D104"/>
  <c r="K104"/>
  <c r="G104"/>
  <c r="C104"/>
  <c r="E104"/>
  <c r="F104"/>
  <c r="J104"/>
  <c r="I104"/>
  <c r="B104"/>
  <c r="I105" l="1"/>
  <c r="E105"/>
  <c r="H105"/>
  <c r="D105"/>
  <c r="K105"/>
  <c r="C105"/>
  <c r="J105"/>
  <c r="B105"/>
  <c r="G105"/>
  <c r="F105"/>
  <c r="I39" i="1" l="1"/>
  <c r="I31"/>
  <c r="I32" s="1"/>
  <c r="I33" s="1"/>
  <c r="K33" s="1"/>
  <c r="I35" s="1"/>
  <c r="I29"/>
  <c r="G23"/>
  <c r="I12" s="1"/>
  <c r="I13" s="1"/>
  <c r="D23"/>
  <c r="I49" s="1"/>
  <c r="I42" l="1"/>
  <c r="I47" s="1"/>
  <c r="I50" s="1"/>
  <c r="I52" s="1"/>
  <c r="I44"/>
</calcChain>
</file>

<file path=xl/sharedStrings.xml><?xml version="1.0" encoding="utf-8"?>
<sst xmlns="http://schemas.openxmlformats.org/spreadsheetml/2006/main" count="61" uniqueCount="53">
  <si>
    <t>PENGIRAAN PEMBIAYAAN PERIBADI-I BAE (PIBB)</t>
  </si>
  <si>
    <t>Tarikh</t>
  </si>
  <si>
    <t>Nama</t>
  </si>
  <si>
    <t xml:space="preserve">No Kad pengenalan </t>
  </si>
  <si>
    <t>Butiran seperti di slip gaji</t>
  </si>
  <si>
    <t>Gaji dan Elaun tetap</t>
  </si>
  <si>
    <t xml:space="preserve">Potongan Tetap </t>
  </si>
  <si>
    <t>Butiran penyelesaian awal (overlap)</t>
  </si>
  <si>
    <t>Nama institusi kewangan</t>
  </si>
  <si>
    <t>Amaun penyelesaian awal</t>
  </si>
  <si>
    <t>Tarikh akhir tawaran penyelesaian</t>
  </si>
  <si>
    <t>Potongan pembiayaan</t>
  </si>
  <si>
    <t>JUMLAH</t>
  </si>
  <si>
    <t>Amaun pembiayaan yang dipohon</t>
  </si>
  <si>
    <t>Kadar keuntungan (%)</t>
  </si>
  <si>
    <t>Jumlah keuntungan</t>
  </si>
  <si>
    <t>Tempoh pembiayaan (dalam tahun)</t>
  </si>
  <si>
    <t>Tempoh pembiayaan (dalam bulan)</t>
  </si>
  <si>
    <t>Jumlah pembiayaan dan keuntungan</t>
  </si>
  <si>
    <t>Bayaran bulanan ditambah dengan 1.5% Angkasa fi</t>
  </si>
  <si>
    <t xml:space="preserve">Bayaran bulanan </t>
  </si>
  <si>
    <t>Bayaran bulanan seperti jadual pembayaran yang disediakan PIBB</t>
  </si>
  <si>
    <t>Potongan bulanan customer bayar</t>
  </si>
  <si>
    <t>≈</t>
  </si>
  <si>
    <t>Pengiraan ansuran bulanan</t>
  </si>
  <si>
    <t>Pengiraan pembayaran pembiayaan bersih</t>
  </si>
  <si>
    <t>Amaun pembiayaan</t>
  </si>
  <si>
    <t>Tolak:</t>
  </si>
  <si>
    <t>Duti setem atas surat tawaran</t>
  </si>
  <si>
    <t>Duti setem atas surat perjanjian</t>
  </si>
  <si>
    <t>* Diskaun 20% sehingga 31 Dec 2015</t>
  </si>
  <si>
    <t>* Caj tetap</t>
  </si>
  <si>
    <t>Fi dokumentasi</t>
  </si>
  <si>
    <t>Kos pemasaran</t>
  </si>
  <si>
    <t>Sumbangan takaful pembiayaan</t>
  </si>
  <si>
    <t>Sumbangan takaful khairat kematian</t>
  </si>
  <si>
    <t>Amaun penyelesaian awal (overlap)</t>
  </si>
  <si>
    <t>Amaun customer dapat</t>
  </si>
  <si>
    <t>Net disbursement sebelum penyelesaian awal</t>
  </si>
  <si>
    <t>* Refer table and calculation</t>
  </si>
  <si>
    <t>Potongan bagi penyelesaian awal (overlap)</t>
  </si>
  <si>
    <t xml:space="preserve">Kelayakan potongan </t>
  </si>
  <si>
    <t>key in sendiri FOLLOW TABLE PIBB</t>
  </si>
  <si>
    <t>PAYOUT</t>
  </si>
  <si>
    <t xml:space="preserve">JADUAL PEMBAYARAN BALIK </t>
  </si>
  <si>
    <t>Kadar :</t>
  </si>
  <si>
    <t>AMAUN</t>
  </si>
  <si>
    <t>Angkasa Caj :</t>
  </si>
  <si>
    <t>MA</t>
  </si>
  <si>
    <t>MCCM-008</t>
  </si>
  <si>
    <t>shshs</t>
  </si>
  <si>
    <t>shshshsh/3/3/3</t>
  </si>
  <si>
    <t>*5.30% atas amaun pembiayaan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</si>
</sst>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%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3" fillId="0" borderId="0" xfId="0" applyFont="1"/>
    <xf numFmtId="0" fontId="4" fillId="0" borderId="0" xfId="0" applyFont="1"/>
    <xf numFmtId="4" fontId="2" fillId="0" borderId="0" xfId="0" applyNumberFormat="1" applyFont="1"/>
    <xf numFmtId="3" fontId="2" fillId="0" borderId="0" xfId="0" applyNumberFormat="1" applyFont="1"/>
    <xf numFmtId="0" fontId="2" fillId="0" borderId="1" xfId="0" applyFont="1" applyBorder="1"/>
    <xf numFmtId="4" fontId="2" fillId="0" borderId="1" xfId="0" applyNumberFormat="1" applyFont="1" applyBorder="1"/>
    <xf numFmtId="0" fontId="2" fillId="0" borderId="0" xfId="0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4" fillId="0" borderId="0" xfId="0" applyFont="1" applyBorder="1"/>
    <xf numFmtId="0" fontId="2" fillId="0" borderId="0" xfId="0" applyNumberFormat="1" applyFont="1"/>
    <xf numFmtId="10" fontId="2" fillId="0" borderId="0" xfId="0" applyNumberFormat="1" applyFont="1"/>
    <xf numFmtId="43" fontId="3" fillId="0" borderId="0" xfId="1" applyFont="1"/>
    <xf numFmtId="3" fontId="3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43" fontId="6" fillId="0" borderId="0" xfId="1" applyFont="1"/>
    <xf numFmtId="3" fontId="6" fillId="0" borderId="0" xfId="0" applyNumberFormat="1" applyFont="1"/>
    <xf numFmtId="4" fontId="6" fillId="0" borderId="0" xfId="0" applyNumberFormat="1" applyFont="1"/>
    <xf numFmtId="4" fontId="3" fillId="0" borderId="0" xfId="0" applyNumberFormat="1" applyFont="1"/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0" fontId="9" fillId="0" borderId="0" xfId="2" applyNumberFormat="1" applyFont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3" fontId="7" fillId="0" borderId="11" xfId="0" applyNumberFormat="1" applyFont="1" applyFill="1" applyBorder="1" applyAlignment="1">
      <alignment horizontal="center"/>
    </xf>
    <xf numFmtId="3" fontId="0" fillId="3" borderId="7" xfId="0" applyNumberForma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0" fontId="0" fillId="0" borderId="0" xfId="0" applyNumberFormat="1" applyProtection="1">
      <protection locked="0" hidden="1"/>
    </xf>
    <xf numFmtId="4" fontId="2" fillId="2" borderId="0" xfId="0" applyNumberFormat="1" applyFont="1" applyFill="1"/>
    <xf numFmtId="10" fontId="9" fillId="0" borderId="0" xfId="2" applyNumberFormat="1" applyFont="1" applyAlignment="1" applyProtection="1">
      <alignment horizontal="center" vertical="center"/>
      <protection locked="0"/>
    </xf>
    <xf numFmtId="4" fontId="2" fillId="2" borderId="0" xfId="0" applyNumberFormat="1" applyFont="1" applyFill="1" applyBorder="1" applyProtection="1">
      <protection locked="0"/>
    </xf>
    <xf numFmtId="4" fontId="2" fillId="2" borderId="0" xfId="0" applyNumberFormat="1" applyFont="1" applyFill="1" applyProtection="1">
      <protection locked="0"/>
    </xf>
    <xf numFmtId="0" fontId="2" fillId="2" borderId="0" xfId="0" applyNumberFormat="1" applyFont="1" applyFill="1" applyProtection="1">
      <protection locked="0"/>
    </xf>
    <xf numFmtId="164" fontId="3" fillId="2" borderId="0" xfId="1" applyNumberFormat="1" applyFont="1" applyFill="1" applyProtection="1">
      <protection locked="0"/>
    </xf>
    <xf numFmtId="0" fontId="2" fillId="0" borderId="7" xfId="0" applyFont="1" applyBorder="1" applyAlignment="1">
      <alignment horizontal="center"/>
    </xf>
    <xf numFmtId="43" fontId="2" fillId="0" borderId="7" xfId="1" applyFont="1" applyBorder="1" applyAlignment="1" applyProtection="1">
      <alignment horizontal="center"/>
      <protection locked="0"/>
    </xf>
    <xf numFmtId="43" fontId="2" fillId="0" borderId="7" xfId="1" applyFont="1" applyBorder="1" applyAlignment="1" applyProtection="1">
      <alignment horizontal="center"/>
    </xf>
    <xf numFmtId="4" fontId="2" fillId="0" borderId="7" xfId="0" applyNumberFormat="1" applyFont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right"/>
      <protection locked="0"/>
    </xf>
    <xf numFmtId="4" fontId="2" fillId="2" borderId="7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14" fontId="2" fillId="2" borderId="0" xfId="0" applyNumberFormat="1" applyFont="1" applyFill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10" fillId="0" borderId="2" xfId="0" applyNumberFormat="1" applyFont="1" applyBorder="1" applyAlignment="1" applyProtection="1">
      <alignment horizontal="center"/>
      <protection hidden="1"/>
    </xf>
    <xf numFmtId="165" fontId="10" fillId="0" borderId="3" xfId="0" applyNumberFormat="1" applyFont="1" applyBorder="1" applyAlignment="1" applyProtection="1">
      <alignment horizontal="center"/>
      <protection hidden="1"/>
    </xf>
    <xf numFmtId="165" fontId="11" fillId="0" borderId="2" xfId="0" applyNumberFormat="1" applyFont="1" applyBorder="1" applyAlignment="1" applyProtection="1">
      <alignment horizontal="center"/>
      <protection hidden="1"/>
    </xf>
    <xf numFmtId="165" fontId="11" fillId="0" borderId="3" xfId="0" applyNumberFormat="1" applyFont="1" applyBorder="1" applyAlignment="1" applyProtection="1">
      <alignment horizont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zoomScaleNormal="100" workbookViewId="0">
      <selection activeCell="G30" sqref="G30"/>
    </sheetView>
  </sheetViews>
  <sheetFormatPr defaultRowHeight="15.75"/>
  <cols>
    <col min="1" max="1" width="9.140625" style="1"/>
    <col min="2" max="2" width="11.28515625" style="1" bestFit="1" customWidth="1"/>
    <col min="3" max="8" width="9.140625" style="1"/>
    <col min="9" max="9" width="14.28515625" style="5" customWidth="1"/>
    <col min="10" max="10" width="9.140625" style="1"/>
    <col min="11" max="11" width="11.28515625" style="6" bestFit="1" customWidth="1"/>
    <col min="12" max="16384" width="9.140625" style="1"/>
  </cols>
  <sheetData>
    <row r="1" spans="1:11" ht="18.75">
      <c r="A1" s="20" t="s">
        <v>0</v>
      </c>
    </row>
    <row r="3" spans="1:11">
      <c r="A3" s="1" t="s">
        <v>1</v>
      </c>
      <c r="B3" s="2"/>
      <c r="C3" s="59">
        <v>42159</v>
      </c>
      <c r="D3" s="59"/>
      <c r="H3" s="1" t="s">
        <v>48</v>
      </c>
      <c r="I3" s="37" t="s">
        <v>49</v>
      </c>
    </row>
    <row r="4" spans="1:11">
      <c r="B4" s="2"/>
    </row>
    <row r="5" spans="1:11">
      <c r="A5" s="1" t="s">
        <v>2</v>
      </c>
      <c r="B5" s="2"/>
      <c r="C5" s="58" t="s">
        <v>50</v>
      </c>
      <c r="D5" s="58"/>
      <c r="E5" s="58"/>
      <c r="F5" s="58"/>
    </row>
    <row r="6" spans="1:11">
      <c r="A6" s="1" t="s">
        <v>3</v>
      </c>
      <c r="B6" s="2"/>
      <c r="C6" s="58" t="s">
        <v>51</v>
      </c>
      <c r="D6" s="58"/>
      <c r="E6" s="58"/>
      <c r="F6" s="58"/>
    </row>
    <row r="7" spans="1:11">
      <c r="B7" s="2"/>
    </row>
    <row r="8" spans="1:11">
      <c r="A8" s="4" t="s">
        <v>4</v>
      </c>
    </row>
    <row r="9" spans="1:11">
      <c r="A9" s="9"/>
      <c r="B9" s="9"/>
      <c r="C9" s="9"/>
      <c r="D9" s="9"/>
      <c r="E9" s="9"/>
      <c r="F9" s="9"/>
      <c r="G9" s="9"/>
      <c r="H9" s="9"/>
      <c r="I9" s="10"/>
      <c r="J9" s="9"/>
      <c r="K9" s="11"/>
    </row>
    <row r="10" spans="1:11">
      <c r="A10" s="9" t="s">
        <v>5</v>
      </c>
      <c r="B10" s="9"/>
      <c r="C10" s="9"/>
      <c r="D10" s="9"/>
      <c r="E10" s="9"/>
      <c r="F10" s="9"/>
      <c r="G10" s="9"/>
      <c r="H10" s="9"/>
      <c r="I10" s="39">
        <v>30000</v>
      </c>
      <c r="J10" s="9"/>
      <c r="K10" s="11"/>
    </row>
    <row r="11" spans="1:11">
      <c r="A11" s="9" t="s">
        <v>6</v>
      </c>
      <c r="B11" s="9"/>
      <c r="C11" s="9"/>
      <c r="D11" s="9"/>
      <c r="E11" s="9"/>
      <c r="F11" s="9"/>
      <c r="G11" s="9"/>
      <c r="H11" s="9"/>
      <c r="I11" s="39">
        <v>2136.3200000000002</v>
      </c>
      <c r="J11" s="9"/>
      <c r="K11" s="11"/>
    </row>
    <row r="12" spans="1:11" ht="16.5" thickBot="1">
      <c r="A12" s="7" t="s">
        <v>40</v>
      </c>
      <c r="B12" s="7"/>
      <c r="C12" s="7"/>
      <c r="D12" s="7"/>
      <c r="E12" s="7"/>
      <c r="F12" s="7"/>
      <c r="G12" s="7"/>
      <c r="H12" s="7"/>
      <c r="I12" s="8">
        <f>+G23</f>
        <v>0</v>
      </c>
      <c r="J12" s="9"/>
      <c r="K12" s="11"/>
    </row>
    <row r="13" spans="1:11">
      <c r="A13" s="12" t="s">
        <v>41</v>
      </c>
      <c r="B13" s="12"/>
      <c r="C13" s="12"/>
      <c r="D13" s="12"/>
      <c r="E13" s="12"/>
      <c r="F13" s="12"/>
      <c r="G13" s="12"/>
      <c r="H13" s="12"/>
      <c r="I13" s="13">
        <f>(0.6*I10)-I11+I12</f>
        <v>15863.68</v>
      </c>
      <c r="J13" s="9"/>
      <c r="K13" s="11"/>
    </row>
    <row r="14" spans="1:11" ht="9.75" customHeight="1">
      <c r="A14" s="12"/>
      <c r="B14" s="9"/>
      <c r="C14" s="9"/>
      <c r="D14" s="9"/>
      <c r="E14" s="9"/>
      <c r="F14" s="9"/>
      <c r="G14" s="9"/>
      <c r="H14" s="9"/>
      <c r="I14" s="13"/>
      <c r="J14" s="9"/>
      <c r="K14" s="11"/>
    </row>
    <row r="15" spans="1:11" ht="9.75" customHeight="1">
      <c r="A15" s="9"/>
      <c r="B15" s="9"/>
      <c r="C15" s="9"/>
      <c r="D15" s="9"/>
      <c r="E15" s="9"/>
      <c r="F15" s="9"/>
      <c r="G15" s="9"/>
      <c r="H15" s="9"/>
      <c r="I15" s="10"/>
      <c r="J15" s="9"/>
      <c r="K15" s="11"/>
    </row>
    <row r="16" spans="1:11">
      <c r="A16" s="14" t="s">
        <v>7</v>
      </c>
      <c r="B16" s="9"/>
      <c r="C16" s="9"/>
      <c r="D16" s="9"/>
      <c r="E16" s="9"/>
      <c r="F16" s="9"/>
      <c r="G16" s="9"/>
      <c r="H16" s="9"/>
      <c r="I16" s="10"/>
      <c r="J16" s="9"/>
      <c r="K16" s="11"/>
    </row>
    <row r="17" spans="1:11" ht="16.5" thickBot="1">
      <c r="A17" s="9"/>
      <c r="B17" s="9"/>
      <c r="C17" s="9"/>
      <c r="D17" s="9"/>
      <c r="E17" s="9"/>
      <c r="F17" s="9"/>
      <c r="G17" s="9"/>
      <c r="H17" s="9"/>
      <c r="I17" s="10"/>
      <c r="J17" s="9"/>
      <c r="K17" s="11"/>
    </row>
    <row r="18" spans="1:11">
      <c r="A18" s="60" t="s">
        <v>8</v>
      </c>
      <c r="B18" s="61"/>
      <c r="C18" s="62"/>
      <c r="D18" s="50" t="s">
        <v>9</v>
      </c>
      <c r="E18" s="66"/>
      <c r="F18" s="51"/>
      <c r="G18" s="50" t="s">
        <v>11</v>
      </c>
      <c r="H18" s="51"/>
      <c r="I18" s="54" t="s">
        <v>10</v>
      </c>
      <c r="J18" s="55"/>
      <c r="K18" s="11"/>
    </row>
    <row r="19" spans="1:11">
      <c r="A19" s="63"/>
      <c r="B19" s="64"/>
      <c r="C19" s="65"/>
      <c r="D19" s="52"/>
      <c r="E19" s="67"/>
      <c r="F19" s="53"/>
      <c r="G19" s="52"/>
      <c r="H19" s="53"/>
      <c r="I19" s="56"/>
      <c r="J19" s="57"/>
    </row>
    <row r="20" spans="1:11">
      <c r="A20" s="47"/>
      <c r="B20" s="47"/>
      <c r="C20" s="47"/>
      <c r="D20" s="48"/>
      <c r="E20" s="48"/>
      <c r="F20" s="48"/>
      <c r="G20" s="48"/>
      <c r="H20" s="48"/>
      <c r="I20" s="49"/>
      <c r="J20" s="49"/>
    </row>
    <row r="21" spans="1:11">
      <c r="A21" s="47"/>
      <c r="B21" s="47"/>
      <c r="C21" s="47"/>
      <c r="D21" s="48"/>
      <c r="E21" s="48"/>
      <c r="F21" s="48"/>
      <c r="G21" s="48"/>
      <c r="H21" s="48"/>
      <c r="I21" s="49"/>
      <c r="J21" s="49"/>
    </row>
    <row r="22" spans="1:11">
      <c r="A22" s="47"/>
      <c r="B22" s="47"/>
      <c r="C22" s="47"/>
      <c r="D22" s="48"/>
      <c r="E22" s="48"/>
      <c r="F22" s="48"/>
      <c r="G22" s="48"/>
      <c r="H22" s="48"/>
      <c r="I22" s="49"/>
      <c r="J22" s="49"/>
    </row>
    <row r="23" spans="1:11">
      <c r="A23" s="43" t="s">
        <v>12</v>
      </c>
      <c r="B23" s="43"/>
      <c r="C23" s="43"/>
      <c r="D23" s="44">
        <f>D20+D21+D22</f>
        <v>0</v>
      </c>
      <c r="E23" s="44"/>
      <c r="F23" s="44"/>
      <c r="G23" s="45">
        <f>G20+G21+G22</f>
        <v>0</v>
      </c>
      <c r="H23" s="45"/>
      <c r="I23" s="46"/>
      <c r="J23" s="46"/>
    </row>
    <row r="25" spans="1:11">
      <c r="A25" s="4" t="s">
        <v>24</v>
      </c>
    </row>
    <row r="27" spans="1:11">
      <c r="A27" s="1" t="s">
        <v>13</v>
      </c>
      <c r="I27" s="40">
        <v>34000</v>
      </c>
    </row>
    <row r="28" spans="1:11">
      <c r="A28" s="1" t="s">
        <v>16</v>
      </c>
      <c r="I28" s="41">
        <v>10</v>
      </c>
    </row>
    <row r="29" spans="1:11">
      <c r="A29" s="1" t="s">
        <v>17</v>
      </c>
      <c r="I29" s="15">
        <f>I28*12</f>
        <v>120</v>
      </c>
    </row>
    <row r="30" spans="1:11">
      <c r="A30" s="1" t="s">
        <v>14</v>
      </c>
      <c r="I30" s="16">
        <v>4.99E-2</v>
      </c>
    </row>
    <row r="31" spans="1:11">
      <c r="A31" s="1" t="s">
        <v>15</v>
      </c>
      <c r="I31" s="5">
        <f>I27*I28*I30</f>
        <v>16966</v>
      </c>
    </row>
    <row r="32" spans="1:11">
      <c r="A32" s="1" t="s">
        <v>18</v>
      </c>
      <c r="I32" s="5">
        <f>I27+I31</f>
        <v>50966</v>
      </c>
    </row>
    <row r="33" spans="1:11" s="3" customFormat="1">
      <c r="A33" s="3" t="s">
        <v>20</v>
      </c>
      <c r="I33" s="17">
        <f>I32/I29</f>
        <v>424.71666666666664</v>
      </c>
      <c r="J33" s="19" t="s">
        <v>23</v>
      </c>
      <c r="K33" s="18">
        <f>I33</f>
        <v>424.71666666666664</v>
      </c>
    </row>
    <row r="34" spans="1:11" s="3" customFormat="1">
      <c r="A34" s="3" t="s">
        <v>21</v>
      </c>
      <c r="I34" s="42">
        <v>304</v>
      </c>
      <c r="J34" s="3" t="s">
        <v>42</v>
      </c>
      <c r="K34" s="18"/>
    </row>
    <row r="35" spans="1:11" s="20" customFormat="1" ht="18.75">
      <c r="A35" s="20" t="s">
        <v>19</v>
      </c>
      <c r="I35" s="21">
        <f>I34/0.985</f>
        <v>308.62944162436548</v>
      </c>
      <c r="J35" s="20" t="s">
        <v>22</v>
      </c>
      <c r="K35" s="22"/>
    </row>
    <row r="37" spans="1:11">
      <c r="A37" s="3" t="s">
        <v>25</v>
      </c>
    </row>
    <row r="39" spans="1:11">
      <c r="A39" s="1" t="s">
        <v>26</v>
      </c>
      <c r="I39" s="5">
        <f>I27</f>
        <v>34000</v>
      </c>
    </row>
    <row r="40" spans="1:11">
      <c r="A40" s="1" t="s">
        <v>27</v>
      </c>
    </row>
    <row r="41" spans="1:11">
      <c r="A41" s="1" t="s">
        <v>28</v>
      </c>
      <c r="I41" s="5">
        <v>10</v>
      </c>
      <c r="K41" s="6" t="s">
        <v>31</v>
      </c>
    </row>
    <row r="42" spans="1:11">
      <c r="A42" s="1" t="s">
        <v>29</v>
      </c>
      <c r="I42" s="5">
        <f>0.005*I39*0.8</f>
        <v>136</v>
      </c>
      <c r="K42" s="6" t="s">
        <v>30</v>
      </c>
    </row>
    <row r="43" spans="1:11">
      <c r="A43" s="1" t="s">
        <v>32</v>
      </c>
      <c r="I43" s="5">
        <v>106</v>
      </c>
      <c r="K43" s="6" t="s">
        <v>31</v>
      </c>
    </row>
    <row r="44" spans="1:11">
      <c r="A44" s="1" t="s">
        <v>33</v>
      </c>
      <c r="I44" s="5">
        <f>5.33%*I39</f>
        <v>1812.2</v>
      </c>
      <c r="K44" s="6" t="s">
        <v>52</v>
      </c>
    </row>
    <row r="45" spans="1:11">
      <c r="A45" s="1" t="s">
        <v>34</v>
      </c>
      <c r="I45" s="5">
        <v>180.44</v>
      </c>
      <c r="K45" s="6" t="s">
        <v>39</v>
      </c>
    </row>
    <row r="46" spans="1:11" ht="16.5" thickBot="1">
      <c r="A46" s="7" t="s">
        <v>35</v>
      </c>
      <c r="B46" s="7"/>
      <c r="C46" s="7"/>
      <c r="D46" s="7"/>
      <c r="E46" s="7"/>
      <c r="F46" s="7"/>
      <c r="G46" s="7"/>
      <c r="H46" s="7"/>
      <c r="I46" s="8">
        <v>23.78</v>
      </c>
      <c r="K46" s="6" t="s">
        <v>39</v>
      </c>
    </row>
    <row r="47" spans="1:11" s="20" customFormat="1" ht="18.75">
      <c r="A47" s="20" t="s">
        <v>38</v>
      </c>
      <c r="I47" s="23">
        <f>I39-I41-I42-I43-I44-I45-I46</f>
        <v>31731.58</v>
      </c>
      <c r="K47" s="22"/>
    </row>
    <row r="48" spans="1:11">
      <c r="A48" s="1" t="s">
        <v>27</v>
      </c>
    </row>
    <row r="49" spans="1:11" ht="16.5" thickBot="1">
      <c r="A49" s="7" t="s">
        <v>36</v>
      </c>
      <c r="B49" s="7"/>
      <c r="C49" s="7"/>
      <c r="D49" s="7"/>
      <c r="E49" s="7"/>
      <c r="F49" s="7"/>
      <c r="G49" s="7"/>
      <c r="H49" s="7"/>
      <c r="I49" s="8">
        <f>D23</f>
        <v>0</v>
      </c>
    </row>
    <row r="50" spans="1:11" s="20" customFormat="1" ht="18.75">
      <c r="A50" s="20" t="s">
        <v>37</v>
      </c>
      <c r="I50" s="23">
        <f>I47-I49</f>
        <v>31731.58</v>
      </c>
      <c r="K50" s="22"/>
    </row>
    <row r="52" spans="1:11" s="3" customFormat="1">
      <c r="A52" s="3" t="s">
        <v>43</v>
      </c>
      <c r="I52" s="24">
        <f>I50/I39</f>
        <v>0.93328176470588242</v>
      </c>
      <c r="K52" s="18"/>
    </row>
  </sheetData>
  <sheetProtection password="CC55" sheet="1" objects="1" scenarios="1"/>
  <mergeCells count="23">
    <mergeCell ref="C5:F5"/>
    <mergeCell ref="C6:F6"/>
    <mergeCell ref="C3:D3"/>
    <mergeCell ref="A18:C19"/>
    <mergeCell ref="D18:F19"/>
    <mergeCell ref="G18:H19"/>
    <mergeCell ref="I18:J19"/>
    <mergeCell ref="A20:C20"/>
    <mergeCell ref="D20:F20"/>
    <mergeCell ref="G20:H20"/>
    <mergeCell ref="I20:J20"/>
    <mergeCell ref="A23:C23"/>
    <mergeCell ref="D23:F23"/>
    <mergeCell ref="G23:H23"/>
    <mergeCell ref="I23:J23"/>
    <mergeCell ref="A21:C21"/>
    <mergeCell ref="D21:F21"/>
    <mergeCell ref="G21:H21"/>
    <mergeCell ref="I21:J21"/>
    <mergeCell ref="A22:C22"/>
    <mergeCell ref="D22:F22"/>
    <mergeCell ref="G22:H22"/>
    <mergeCell ref="I22:J22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5"/>
  <sheetViews>
    <sheetView workbookViewId="0">
      <selection activeCell="C39" sqref="C39"/>
    </sheetView>
  </sheetViews>
  <sheetFormatPr defaultRowHeight="15"/>
  <cols>
    <col min="1" max="1" width="10" customWidth="1"/>
  </cols>
  <sheetData>
    <row r="1" spans="1:11" ht="18.7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15.7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15.75">
      <c r="A3" s="69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6.5" thickBot="1">
      <c r="A4" s="25"/>
      <c r="B4" s="26"/>
      <c r="C4" s="26"/>
      <c r="D4" s="26"/>
      <c r="E4" s="26" t="s">
        <v>45</v>
      </c>
      <c r="F4" s="38">
        <v>4.99E-2</v>
      </c>
      <c r="G4" s="26"/>
      <c r="H4" s="26"/>
      <c r="I4" s="26"/>
      <c r="J4" s="26"/>
      <c r="K4" s="26"/>
    </row>
    <row r="5" spans="1:11" ht="15.75" thickBot="1">
      <c r="A5" s="28"/>
      <c r="B5" s="29">
        <v>12</v>
      </c>
      <c r="C5" s="30">
        <v>24</v>
      </c>
      <c r="D5" s="30">
        <v>36</v>
      </c>
      <c r="E5" s="30">
        <v>48</v>
      </c>
      <c r="F5" s="30">
        <v>60</v>
      </c>
      <c r="G5" s="30">
        <v>72</v>
      </c>
      <c r="H5" s="30">
        <v>84</v>
      </c>
      <c r="I5" s="30">
        <v>96</v>
      </c>
      <c r="J5" s="30">
        <v>108</v>
      </c>
      <c r="K5" s="30">
        <v>120</v>
      </c>
    </row>
    <row r="6" spans="1:11" ht="16.5" thickBot="1">
      <c r="A6" s="31" t="s">
        <v>46</v>
      </c>
      <c r="B6" s="70">
        <f>+F4/12</f>
        <v>4.1583333333333333E-3</v>
      </c>
      <c r="C6" s="71"/>
      <c r="D6" s="71"/>
      <c r="E6" s="71"/>
      <c r="F6" s="71"/>
      <c r="G6" s="71"/>
      <c r="H6" s="71"/>
      <c r="I6" s="71"/>
      <c r="J6" s="71"/>
      <c r="K6" s="71"/>
    </row>
    <row r="7" spans="1:11">
      <c r="A7" s="32">
        <v>2000</v>
      </c>
      <c r="B7" s="33">
        <f>($A$7*$B$6*B5+$A$7)/B5</f>
        <v>174.98333333333335</v>
      </c>
      <c r="C7" s="33">
        <f t="shared" ref="C7:K7" si="0">($A$7*$B$6*C5+$A$7)/C5</f>
        <v>91.649999999999991</v>
      </c>
      <c r="D7" s="33">
        <f t="shared" si="0"/>
        <v>63.872222222222227</v>
      </c>
      <c r="E7" s="33">
        <f t="shared" si="0"/>
        <v>49.983333333333327</v>
      </c>
      <c r="F7" s="33">
        <f t="shared" si="0"/>
        <v>41.65</v>
      </c>
      <c r="G7" s="33">
        <f t="shared" si="0"/>
        <v>36.094444444444449</v>
      </c>
      <c r="H7" s="33">
        <f t="shared" si="0"/>
        <v>32.126190476190473</v>
      </c>
      <c r="I7" s="33">
        <f t="shared" si="0"/>
        <v>29.150000000000002</v>
      </c>
      <c r="J7" s="33">
        <f t="shared" si="0"/>
        <v>26.835185185185182</v>
      </c>
      <c r="K7" s="33">
        <f t="shared" si="0"/>
        <v>24.983333333333334</v>
      </c>
    </row>
    <row r="8" spans="1:11">
      <c r="A8" s="34">
        <v>3000</v>
      </c>
      <c r="B8" s="33">
        <f>($A$8*$B$6*B5+$A$8)/B5</f>
        <v>262.47499999999997</v>
      </c>
      <c r="C8" s="33">
        <f>($A$8*$B$6*C5+$A$8)/C5</f>
        <v>137.47499999999999</v>
      </c>
      <c r="D8" s="33">
        <f t="shared" ref="D8:K8" si="1">($A$8*$B$6*D5+$A$8)/D5</f>
        <v>95.808333333333337</v>
      </c>
      <c r="E8" s="33">
        <f t="shared" si="1"/>
        <v>74.975000000000009</v>
      </c>
      <c r="F8" s="33">
        <f t="shared" si="1"/>
        <v>62.475000000000001</v>
      </c>
      <c r="G8" s="33">
        <f t="shared" si="1"/>
        <v>54.141666666666666</v>
      </c>
      <c r="H8" s="33">
        <f t="shared" si="1"/>
        <v>48.18928571428571</v>
      </c>
      <c r="I8" s="33">
        <f t="shared" si="1"/>
        <v>43.725000000000001</v>
      </c>
      <c r="J8" s="33">
        <f t="shared" si="1"/>
        <v>40.25277777777778</v>
      </c>
      <c r="K8" s="33">
        <f t="shared" si="1"/>
        <v>37.475000000000001</v>
      </c>
    </row>
    <row r="9" spans="1:11">
      <c r="A9" s="34">
        <v>4000</v>
      </c>
      <c r="B9" s="33">
        <f>($A$9*$B$6*B5+$A$9)/B5</f>
        <v>349.9666666666667</v>
      </c>
      <c r="C9" s="33">
        <f t="shared" ref="C9:K9" si="2">($A$9*$B$6*C5+$A$9)/C5</f>
        <v>183.29999999999998</v>
      </c>
      <c r="D9" s="33">
        <f t="shared" si="2"/>
        <v>127.74444444444445</v>
      </c>
      <c r="E9" s="33">
        <f t="shared" si="2"/>
        <v>99.966666666666654</v>
      </c>
      <c r="F9" s="33">
        <f t="shared" si="2"/>
        <v>83.3</v>
      </c>
      <c r="G9" s="33">
        <f t="shared" si="2"/>
        <v>72.188888888888897</v>
      </c>
      <c r="H9" s="33">
        <f t="shared" si="2"/>
        <v>64.252380952380946</v>
      </c>
      <c r="I9" s="33">
        <f t="shared" si="2"/>
        <v>58.300000000000004</v>
      </c>
      <c r="J9" s="33">
        <f t="shared" si="2"/>
        <v>53.670370370370364</v>
      </c>
      <c r="K9" s="33">
        <f t="shared" si="2"/>
        <v>49.966666666666669</v>
      </c>
    </row>
    <row r="10" spans="1:11">
      <c r="A10" s="34">
        <v>5000</v>
      </c>
      <c r="B10" s="33">
        <f>($A$10*$B$6*B5+$A$10)/B5</f>
        <v>437.45833333333331</v>
      </c>
      <c r="C10" s="33">
        <f t="shared" ref="C10:K10" si="3">($A$10*$B$6*C5+$A$10)/C5</f>
        <v>229.125</v>
      </c>
      <c r="D10" s="33">
        <f t="shared" si="3"/>
        <v>159.68055555555554</v>
      </c>
      <c r="E10" s="33">
        <f t="shared" si="3"/>
        <v>124.95833333333333</v>
      </c>
      <c r="F10" s="33">
        <f t="shared" si="3"/>
        <v>104.125</v>
      </c>
      <c r="G10" s="33">
        <f t="shared" si="3"/>
        <v>90.236111111111114</v>
      </c>
      <c r="H10" s="33">
        <f t="shared" si="3"/>
        <v>80.31547619047619</v>
      </c>
      <c r="I10" s="33">
        <f t="shared" si="3"/>
        <v>72.875</v>
      </c>
      <c r="J10" s="33">
        <f t="shared" si="3"/>
        <v>67.087962962962962</v>
      </c>
      <c r="K10" s="33">
        <f t="shared" si="3"/>
        <v>62.458333333333336</v>
      </c>
    </row>
    <row r="11" spans="1:11">
      <c r="A11" s="34">
        <v>6000</v>
      </c>
      <c r="B11" s="33">
        <f>($A$11*$B$6*B5+$A$11)/B5</f>
        <v>524.94999999999993</v>
      </c>
      <c r="C11" s="33">
        <f t="shared" ref="C11:K11" si="4">($A$11*$B$6*C5+$A$11)/C5</f>
        <v>274.95</v>
      </c>
      <c r="D11" s="33">
        <f t="shared" si="4"/>
        <v>191.61666666666667</v>
      </c>
      <c r="E11" s="33">
        <f t="shared" si="4"/>
        <v>149.95000000000002</v>
      </c>
      <c r="F11" s="33">
        <f t="shared" si="4"/>
        <v>124.95</v>
      </c>
      <c r="G11" s="33">
        <f t="shared" si="4"/>
        <v>108.28333333333333</v>
      </c>
      <c r="H11" s="33">
        <f t="shared" si="4"/>
        <v>96.378571428571419</v>
      </c>
      <c r="I11" s="33">
        <f t="shared" si="4"/>
        <v>87.45</v>
      </c>
      <c r="J11" s="33">
        <f t="shared" si="4"/>
        <v>80.50555555555556</v>
      </c>
      <c r="K11" s="33">
        <f t="shared" si="4"/>
        <v>74.95</v>
      </c>
    </row>
    <row r="12" spans="1:11">
      <c r="A12" s="34">
        <v>7000</v>
      </c>
      <c r="B12" s="33">
        <f>($A$12*$B$6*B5+$A$12)/B5</f>
        <v>612.44166666666672</v>
      </c>
      <c r="C12" s="33">
        <f t="shared" ref="C12:K12" si="5">($A$12*$B$6*C5+$A$12)/C5</f>
        <v>320.77500000000003</v>
      </c>
      <c r="D12" s="33">
        <f t="shared" si="5"/>
        <v>223.55277777777778</v>
      </c>
      <c r="E12" s="33">
        <f t="shared" si="5"/>
        <v>174.94166666666669</v>
      </c>
      <c r="F12" s="33">
        <f t="shared" si="5"/>
        <v>145.77500000000001</v>
      </c>
      <c r="G12" s="33">
        <f t="shared" si="5"/>
        <v>126.33055555555555</v>
      </c>
      <c r="H12" s="33">
        <f t="shared" si="5"/>
        <v>112.44166666666668</v>
      </c>
      <c r="I12" s="33">
        <f t="shared" si="5"/>
        <v>102.02499999999999</v>
      </c>
      <c r="J12" s="33">
        <f t="shared" si="5"/>
        <v>93.923148148148158</v>
      </c>
      <c r="K12" s="33">
        <f t="shared" si="5"/>
        <v>87.441666666666663</v>
      </c>
    </row>
    <row r="13" spans="1:11">
      <c r="A13" s="34">
        <v>8000</v>
      </c>
      <c r="B13" s="33">
        <f>($A$13*$B$6*B5+$A$13)/B5</f>
        <v>699.93333333333339</v>
      </c>
      <c r="C13" s="33">
        <f t="shared" ref="C13:K13" si="6">($A$13*$B$6*C5+$A$13)/C5</f>
        <v>366.59999999999997</v>
      </c>
      <c r="D13" s="33">
        <f t="shared" si="6"/>
        <v>255.48888888888891</v>
      </c>
      <c r="E13" s="33">
        <f t="shared" si="6"/>
        <v>199.93333333333331</v>
      </c>
      <c r="F13" s="33">
        <f t="shared" si="6"/>
        <v>166.6</v>
      </c>
      <c r="G13" s="33">
        <f t="shared" si="6"/>
        <v>144.37777777777779</v>
      </c>
      <c r="H13" s="33">
        <f t="shared" si="6"/>
        <v>128.50476190476189</v>
      </c>
      <c r="I13" s="33">
        <f t="shared" si="6"/>
        <v>116.60000000000001</v>
      </c>
      <c r="J13" s="33">
        <f t="shared" si="6"/>
        <v>107.34074074074073</v>
      </c>
      <c r="K13" s="33">
        <f t="shared" si="6"/>
        <v>99.933333333333337</v>
      </c>
    </row>
    <row r="14" spans="1:11">
      <c r="A14" s="34">
        <v>9000</v>
      </c>
      <c r="B14" s="33">
        <f>($A$14*$B$6*B5+$A$14)/B5</f>
        <v>787.42500000000007</v>
      </c>
      <c r="C14" s="33">
        <f t="shared" ref="C14:K14" si="7">($A$14*$B$6*C5+$A$14)/C5</f>
        <v>412.42500000000001</v>
      </c>
      <c r="D14" s="33">
        <f t="shared" si="7"/>
        <v>287.42499999999995</v>
      </c>
      <c r="E14" s="33">
        <f t="shared" si="7"/>
        <v>224.92499999999998</v>
      </c>
      <c r="F14" s="33">
        <f t="shared" si="7"/>
        <v>187.42500000000001</v>
      </c>
      <c r="G14" s="33">
        <f t="shared" si="7"/>
        <v>162.42500000000001</v>
      </c>
      <c r="H14" s="33">
        <f t="shared" si="7"/>
        <v>144.56785714285715</v>
      </c>
      <c r="I14" s="33">
        <f t="shared" si="7"/>
        <v>131.17499999999998</v>
      </c>
      <c r="J14" s="33">
        <f t="shared" si="7"/>
        <v>120.75833333333333</v>
      </c>
      <c r="K14" s="33">
        <f t="shared" si="7"/>
        <v>112.425</v>
      </c>
    </row>
    <row r="15" spans="1:11">
      <c r="A15" s="34">
        <v>10000</v>
      </c>
      <c r="B15" s="33">
        <f>($A$15*$B$6*B5+$A$15)/B5</f>
        <v>874.91666666666663</v>
      </c>
      <c r="C15" s="33">
        <f t="shared" ref="C15:K15" si="8">($A$15*$B$6*C5+$A$15)/C5</f>
        <v>458.25</v>
      </c>
      <c r="D15" s="33">
        <f t="shared" si="8"/>
        <v>319.36111111111109</v>
      </c>
      <c r="E15" s="33">
        <f t="shared" si="8"/>
        <v>249.91666666666666</v>
      </c>
      <c r="F15" s="33">
        <f t="shared" si="8"/>
        <v>208.25</v>
      </c>
      <c r="G15" s="33">
        <f t="shared" si="8"/>
        <v>180.47222222222223</v>
      </c>
      <c r="H15" s="33">
        <f t="shared" si="8"/>
        <v>160.63095238095238</v>
      </c>
      <c r="I15" s="33">
        <f t="shared" si="8"/>
        <v>145.75</v>
      </c>
      <c r="J15" s="33">
        <f t="shared" si="8"/>
        <v>134.17592592592592</v>
      </c>
      <c r="K15" s="33">
        <f t="shared" si="8"/>
        <v>124.91666666666667</v>
      </c>
    </row>
    <row r="16" spans="1:11">
      <c r="A16" s="34">
        <v>11000</v>
      </c>
      <c r="B16" s="33">
        <f>($A$16*$B$6*B5+$A$16)/B5</f>
        <v>962.4083333333333</v>
      </c>
      <c r="C16" s="33">
        <f t="shared" ref="C16:K16" si="9">($A$16*$B$6*C5+$A$16)/C5</f>
        <v>504.07499999999999</v>
      </c>
      <c r="D16" s="33">
        <f t="shared" si="9"/>
        <v>351.29722222222222</v>
      </c>
      <c r="E16" s="33">
        <f t="shared" si="9"/>
        <v>274.90833333333336</v>
      </c>
      <c r="F16" s="33">
        <f t="shared" si="9"/>
        <v>229.07499999999999</v>
      </c>
      <c r="G16" s="33">
        <f t="shared" si="9"/>
        <v>198.51944444444445</v>
      </c>
      <c r="H16" s="33">
        <f t="shared" si="9"/>
        <v>176.69404761904761</v>
      </c>
      <c r="I16" s="33">
        <f t="shared" si="9"/>
        <v>160.32500000000002</v>
      </c>
      <c r="J16" s="33">
        <f t="shared" si="9"/>
        <v>147.59351851851852</v>
      </c>
      <c r="K16" s="33">
        <f t="shared" si="9"/>
        <v>137.40833333333333</v>
      </c>
    </row>
    <row r="17" spans="1:11">
      <c r="A17" s="34">
        <v>12000</v>
      </c>
      <c r="B17" s="33">
        <f>($A$17*$B$6*B5+$A$17)/B5</f>
        <v>1049.8999999999999</v>
      </c>
      <c r="C17" s="33">
        <f t="shared" ref="C17:K17" si="10">($A$17*$B$6*C5+$A$17)/C5</f>
        <v>549.9</v>
      </c>
      <c r="D17" s="33">
        <f t="shared" si="10"/>
        <v>383.23333333333335</v>
      </c>
      <c r="E17" s="33">
        <f t="shared" si="10"/>
        <v>299.90000000000003</v>
      </c>
      <c r="F17" s="33">
        <f t="shared" si="10"/>
        <v>249.9</v>
      </c>
      <c r="G17" s="33">
        <f t="shared" si="10"/>
        <v>216.56666666666666</v>
      </c>
      <c r="H17" s="33">
        <f t="shared" si="10"/>
        <v>192.75714285714284</v>
      </c>
      <c r="I17" s="33">
        <f t="shared" si="10"/>
        <v>174.9</v>
      </c>
      <c r="J17" s="33">
        <f t="shared" si="10"/>
        <v>161.01111111111112</v>
      </c>
      <c r="K17" s="33">
        <f t="shared" si="10"/>
        <v>149.9</v>
      </c>
    </row>
    <row r="18" spans="1:11">
      <c r="A18" s="34">
        <v>13000</v>
      </c>
      <c r="B18" s="33">
        <f>($A$18*$B$6*B5+$A$18)/B5</f>
        <v>1137.3916666666667</v>
      </c>
      <c r="C18" s="33">
        <f t="shared" ref="C18:K18" si="11">($A$18*$B$6*C5+$A$18)/C5</f>
        <v>595.72500000000002</v>
      </c>
      <c r="D18" s="33">
        <f t="shared" si="11"/>
        <v>415.16944444444448</v>
      </c>
      <c r="E18" s="33">
        <f t="shared" si="11"/>
        <v>324.89166666666665</v>
      </c>
      <c r="F18" s="33">
        <f t="shared" si="11"/>
        <v>270.72500000000002</v>
      </c>
      <c r="G18" s="33">
        <f t="shared" si="11"/>
        <v>234.61388888888891</v>
      </c>
      <c r="H18" s="33">
        <f t="shared" si="11"/>
        <v>208.82023809523812</v>
      </c>
      <c r="I18" s="33">
        <f t="shared" si="11"/>
        <v>189.47499999999999</v>
      </c>
      <c r="J18" s="33">
        <f t="shared" si="11"/>
        <v>174.42870370370369</v>
      </c>
      <c r="K18" s="33">
        <f t="shared" si="11"/>
        <v>162.39166666666668</v>
      </c>
    </row>
    <row r="19" spans="1:11">
      <c r="A19" s="34">
        <v>14000</v>
      </c>
      <c r="B19" s="33">
        <f>($A$19*$B$6*B5+$A$19)/B5</f>
        <v>1224.8833333333334</v>
      </c>
      <c r="C19" s="33">
        <f t="shared" ref="C19:K19" si="12">($A$19*$B$6*C5+$A$19)/C5</f>
        <v>641.55000000000007</v>
      </c>
      <c r="D19" s="33">
        <f t="shared" si="12"/>
        <v>447.10555555555555</v>
      </c>
      <c r="E19" s="33">
        <f t="shared" si="12"/>
        <v>349.88333333333338</v>
      </c>
      <c r="F19" s="33">
        <f t="shared" si="12"/>
        <v>291.55</v>
      </c>
      <c r="G19" s="33">
        <f t="shared" si="12"/>
        <v>252.6611111111111</v>
      </c>
      <c r="H19" s="33">
        <f t="shared" si="12"/>
        <v>224.88333333333335</v>
      </c>
      <c r="I19" s="33">
        <f t="shared" si="12"/>
        <v>204.04999999999998</v>
      </c>
      <c r="J19" s="33">
        <f t="shared" si="12"/>
        <v>187.84629629629632</v>
      </c>
      <c r="K19" s="33">
        <f t="shared" si="12"/>
        <v>174.88333333333333</v>
      </c>
    </row>
    <row r="20" spans="1:11">
      <c r="A20" s="34">
        <v>15000</v>
      </c>
      <c r="B20" s="33">
        <f>($A$20*$B$6*B5+$A$20)/B5</f>
        <v>1312.375</v>
      </c>
      <c r="C20" s="33">
        <f t="shared" ref="C20:K20" si="13">($A$20*$B$6*C5+$A$20)/C5</f>
        <v>687.375</v>
      </c>
      <c r="D20" s="33">
        <f t="shared" si="13"/>
        <v>479.04166666666669</v>
      </c>
      <c r="E20" s="33">
        <f t="shared" si="13"/>
        <v>374.875</v>
      </c>
      <c r="F20" s="33">
        <f t="shared" si="13"/>
        <v>312.375</v>
      </c>
      <c r="G20" s="33">
        <f t="shared" si="13"/>
        <v>270.70833333333331</v>
      </c>
      <c r="H20" s="33">
        <f t="shared" si="13"/>
        <v>240.94642857142858</v>
      </c>
      <c r="I20" s="33">
        <f t="shared" si="13"/>
        <v>218.625</v>
      </c>
      <c r="J20" s="33">
        <f t="shared" si="13"/>
        <v>201.26388888888889</v>
      </c>
      <c r="K20" s="33">
        <f t="shared" si="13"/>
        <v>187.375</v>
      </c>
    </row>
    <row r="21" spans="1:11">
      <c r="A21" s="34">
        <v>16000</v>
      </c>
      <c r="B21" s="33">
        <f>($A$21*$B$6*B5+$A$21)/B5</f>
        <v>1399.8666666666668</v>
      </c>
      <c r="C21" s="33">
        <f t="shared" ref="C21:K21" si="14">($A$21*$B$6*C5+$A$21)/C5</f>
        <v>733.19999999999993</v>
      </c>
      <c r="D21" s="33">
        <f t="shared" si="14"/>
        <v>510.97777777777782</v>
      </c>
      <c r="E21" s="33">
        <f t="shared" si="14"/>
        <v>399.86666666666662</v>
      </c>
      <c r="F21" s="33">
        <f t="shared" si="14"/>
        <v>333.2</v>
      </c>
      <c r="G21" s="33">
        <f t="shared" si="14"/>
        <v>288.75555555555559</v>
      </c>
      <c r="H21" s="33">
        <f t="shared" si="14"/>
        <v>257.00952380952378</v>
      </c>
      <c r="I21" s="33">
        <f t="shared" si="14"/>
        <v>233.20000000000002</v>
      </c>
      <c r="J21" s="33">
        <f t="shared" si="14"/>
        <v>214.68148148148146</v>
      </c>
      <c r="K21" s="33">
        <f t="shared" si="14"/>
        <v>199.86666666666667</v>
      </c>
    </row>
    <row r="22" spans="1:11">
      <c r="A22" s="34">
        <v>17000</v>
      </c>
      <c r="B22" s="33">
        <f>($A$22*$B$6*B5+$A$22)/B5</f>
        <v>1487.3583333333333</v>
      </c>
      <c r="C22" s="33">
        <f t="shared" ref="C22:K22" si="15">($A$22*$B$6*C5+$A$22)/C5</f>
        <v>779.02499999999998</v>
      </c>
      <c r="D22" s="33">
        <f t="shared" si="15"/>
        <v>542.91388888888889</v>
      </c>
      <c r="E22" s="33">
        <f t="shared" si="15"/>
        <v>424.85833333333335</v>
      </c>
      <c r="F22" s="33">
        <f t="shared" si="15"/>
        <v>354.02499999999998</v>
      </c>
      <c r="G22" s="33">
        <f t="shared" si="15"/>
        <v>306.80277777777775</v>
      </c>
      <c r="H22" s="33">
        <f t="shared" si="15"/>
        <v>273.07261904761901</v>
      </c>
      <c r="I22" s="33">
        <f t="shared" si="15"/>
        <v>247.77500000000001</v>
      </c>
      <c r="J22" s="33">
        <f t="shared" si="15"/>
        <v>228.09907407407408</v>
      </c>
      <c r="K22" s="33">
        <f t="shared" si="15"/>
        <v>212.35833333333332</v>
      </c>
    </row>
    <row r="23" spans="1:11">
      <c r="A23" s="34">
        <v>18000</v>
      </c>
      <c r="B23" s="33">
        <f>($A$23*$B$6*B5+$A$23)/B5</f>
        <v>1574.8500000000001</v>
      </c>
      <c r="C23" s="33">
        <f t="shared" ref="C23:K23" si="16">($A$23*$B$6*C5+$A$23)/C5</f>
        <v>824.85</v>
      </c>
      <c r="D23" s="33">
        <f t="shared" si="16"/>
        <v>574.84999999999991</v>
      </c>
      <c r="E23" s="33">
        <f t="shared" si="16"/>
        <v>449.84999999999997</v>
      </c>
      <c r="F23" s="33">
        <f t="shared" si="16"/>
        <v>374.85</v>
      </c>
      <c r="G23" s="33">
        <f t="shared" si="16"/>
        <v>324.85000000000002</v>
      </c>
      <c r="H23" s="33">
        <f t="shared" si="16"/>
        <v>289.1357142857143</v>
      </c>
      <c r="I23" s="33">
        <f t="shared" si="16"/>
        <v>262.34999999999997</v>
      </c>
      <c r="J23" s="33">
        <f t="shared" si="16"/>
        <v>241.51666666666665</v>
      </c>
      <c r="K23" s="33">
        <f t="shared" si="16"/>
        <v>224.85</v>
      </c>
    </row>
    <row r="24" spans="1:11">
      <c r="A24" s="34">
        <v>19000</v>
      </c>
      <c r="B24" s="33">
        <f>($A$24*$B$6*B5+$A$24)/B5</f>
        <v>1662.3416666666665</v>
      </c>
      <c r="C24" s="33">
        <f t="shared" ref="C24:K24" si="17">($A$24*$B$6*C5+$A$24)/C5</f>
        <v>870.67500000000007</v>
      </c>
      <c r="D24" s="33">
        <f t="shared" si="17"/>
        <v>606.78611111111104</v>
      </c>
      <c r="E24" s="33">
        <f t="shared" si="17"/>
        <v>474.8416666666667</v>
      </c>
      <c r="F24" s="33">
        <f t="shared" si="17"/>
        <v>395.67500000000001</v>
      </c>
      <c r="G24" s="33">
        <f t="shared" si="17"/>
        <v>342.89722222222218</v>
      </c>
      <c r="H24" s="33">
        <f t="shared" si="17"/>
        <v>305.19880952380953</v>
      </c>
      <c r="I24" s="33">
        <f t="shared" si="17"/>
        <v>276.92500000000001</v>
      </c>
      <c r="J24" s="33">
        <f t="shared" si="17"/>
        <v>254.93425925925928</v>
      </c>
      <c r="K24" s="33">
        <f t="shared" si="17"/>
        <v>237.34166666666667</v>
      </c>
    </row>
    <row r="25" spans="1:11">
      <c r="A25" s="34">
        <v>20000</v>
      </c>
      <c r="B25" s="33">
        <f>($A$25*$B$6*B5+$A$25)/B5</f>
        <v>1749.8333333333333</v>
      </c>
      <c r="C25" s="33">
        <f t="shared" ref="C25:K25" si="18">($A$25*$B$6*C5+$A$25)/C5</f>
        <v>916.5</v>
      </c>
      <c r="D25" s="33">
        <f t="shared" si="18"/>
        <v>638.72222222222217</v>
      </c>
      <c r="E25" s="33">
        <f t="shared" si="18"/>
        <v>499.83333333333331</v>
      </c>
      <c r="F25" s="33">
        <f t="shared" si="18"/>
        <v>416.5</v>
      </c>
      <c r="G25" s="33">
        <f t="shared" si="18"/>
        <v>360.94444444444446</v>
      </c>
      <c r="H25" s="33">
        <f t="shared" si="18"/>
        <v>321.26190476190476</v>
      </c>
      <c r="I25" s="33">
        <f t="shared" si="18"/>
        <v>291.5</v>
      </c>
      <c r="J25" s="33">
        <f t="shared" si="18"/>
        <v>268.35185185185185</v>
      </c>
      <c r="K25" s="33">
        <f t="shared" si="18"/>
        <v>249.83333333333334</v>
      </c>
    </row>
    <row r="26" spans="1:11">
      <c r="A26" s="34">
        <f>+A25+1000</f>
        <v>21000</v>
      </c>
      <c r="B26" s="33">
        <f>($A$26*$B$6*B5+$A$26)/B5</f>
        <v>1837.325</v>
      </c>
      <c r="C26" s="33">
        <f t="shared" ref="C26:K26" si="19">($A$26*$B$6*C5+$A$26)/C5</f>
        <v>962.32499999999993</v>
      </c>
      <c r="D26" s="33">
        <f t="shared" si="19"/>
        <v>670.6583333333333</v>
      </c>
      <c r="E26" s="33">
        <f t="shared" si="19"/>
        <v>524.82499999999993</v>
      </c>
      <c r="F26" s="33">
        <f t="shared" si="19"/>
        <v>437.32499999999999</v>
      </c>
      <c r="G26" s="33">
        <f t="shared" si="19"/>
        <v>378.99166666666667</v>
      </c>
      <c r="H26" s="33">
        <f t="shared" si="19"/>
        <v>337.32499999999999</v>
      </c>
      <c r="I26" s="33">
        <f t="shared" si="19"/>
        <v>306.07499999999999</v>
      </c>
      <c r="J26" s="33">
        <f t="shared" si="19"/>
        <v>281.76944444444445</v>
      </c>
      <c r="K26" s="33">
        <f t="shared" si="19"/>
        <v>262.32499999999999</v>
      </c>
    </row>
    <row r="27" spans="1:11">
      <c r="A27" s="34">
        <f t="shared" ref="A27:A90" si="20">+A26+1000</f>
        <v>22000</v>
      </c>
      <c r="B27" s="33">
        <f>($A$27*$B$6*B5+$A$27)/B5</f>
        <v>1924.8166666666666</v>
      </c>
      <c r="C27" s="33">
        <f t="shared" ref="C27:K27" si="21">($A$27*$B$6*C5+$A$27)/C5</f>
        <v>1008.15</v>
      </c>
      <c r="D27" s="33">
        <f t="shared" si="21"/>
        <v>702.59444444444443</v>
      </c>
      <c r="E27" s="33">
        <f t="shared" si="21"/>
        <v>549.81666666666672</v>
      </c>
      <c r="F27" s="33">
        <f t="shared" si="21"/>
        <v>458.15</v>
      </c>
      <c r="G27" s="33">
        <f t="shared" si="21"/>
        <v>397.03888888888889</v>
      </c>
      <c r="H27" s="33">
        <f t="shared" si="21"/>
        <v>353.38809523809522</v>
      </c>
      <c r="I27" s="33">
        <f t="shared" si="21"/>
        <v>320.65000000000003</v>
      </c>
      <c r="J27" s="33">
        <f t="shared" si="21"/>
        <v>295.18703703703704</v>
      </c>
      <c r="K27" s="33">
        <f t="shared" si="21"/>
        <v>274.81666666666666</v>
      </c>
    </row>
    <row r="28" spans="1:11">
      <c r="A28" s="34">
        <f t="shared" si="20"/>
        <v>23000</v>
      </c>
      <c r="B28" s="33">
        <f>($A$28*$B$6*B5+$A$28)/B5</f>
        <v>2012.3083333333334</v>
      </c>
      <c r="C28" s="33">
        <f t="shared" ref="C28:K28" si="22">($A$28*$B$6*C5+$A$28)/C5</f>
        <v>1053.9750000000001</v>
      </c>
      <c r="D28" s="33">
        <f t="shared" si="22"/>
        <v>734.53055555555557</v>
      </c>
      <c r="E28" s="33">
        <f t="shared" si="22"/>
        <v>574.80833333333328</v>
      </c>
      <c r="F28" s="33">
        <f t="shared" si="22"/>
        <v>478.97500000000002</v>
      </c>
      <c r="G28" s="33">
        <f t="shared" si="22"/>
        <v>415.08611111111111</v>
      </c>
      <c r="H28" s="33">
        <f t="shared" si="22"/>
        <v>369.4511904761905</v>
      </c>
      <c r="I28" s="33">
        <f t="shared" si="22"/>
        <v>335.22499999999997</v>
      </c>
      <c r="J28" s="33">
        <f t="shared" si="22"/>
        <v>308.60462962962964</v>
      </c>
      <c r="K28" s="33">
        <f t="shared" si="22"/>
        <v>287.30833333333334</v>
      </c>
    </row>
    <row r="29" spans="1:11">
      <c r="A29" s="34">
        <f t="shared" si="20"/>
        <v>24000</v>
      </c>
      <c r="B29" s="33">
        <f>($A$29*$B$6*B5+$A$29)/B5</f>
        <v>2099.7999999999997</v>
      </c>
      <c r="C29" s="33">
        <f t="shared" ref="C29:K29" si="23">($A$29*$B$6*C5+$A$29)/C5</f>
        <v>1099.8</v>
      </c>
      <c r="D29" s="33">
        <f t="shared" si="23"/>
        <v>766.4666666666667</v>
      </c>
      <c r="E29" s="33">
        <f t="shared" si="23"/>
        <v>599.80000000000007</v>
      </c>
      <c r="F29" s="33">
        <f t="shared" si="23"/>
        <v>499.8</v>
      </c>
      <c r="G29" s="33">
        <f t="shared" si="23"/>
        <v>433.13333333333333</v>
      </c>
      <c r="H29" s="33">
        <f t="shared" si="23"/>
        <v>385.51428571428568</v>
      </c>
      <c r="I29" s="33">
        <f t="shared" si="23"/>
        <v>349.8</v>
      </c>
      <c r="J29" s="33">
        <f t="shared" si="23"/>
        <v>322.02222222222224</v>
      </c>
      <c r="K29" s="33">
        <f t="shared" si="23"/>
        <v>299.8</v>
      </c>
    </row>
    <row r="30" spans="1:11">
      <c r="A30" s="34">
        <f t="shared" si="20"/>
        <v>25000</v>
      </c>
      <c r="B30" s="33">
        <f>($A$30*$B$6*B5+$A$30)/B5</f>
        <v>2187.2916666666665</v>
      </c>
      <c r="C30" s="33">
        <f t="shared" ref="C30:K30" si="24">($A$30*$B$6*C5+$A$30)/C5</f>
        <v>1145.625</v>
      </c>
      <c r="D30" s="33">
        <f t="shared" si="24"/>
        <v>798.40277777777783</v>
      </c>
      <c r="E30" s="33">
        <f t="shared" si="24"/>
        <v>624.79166666666663</v>
      </c>
      <c r="F30" s="33">
        <f t="shared" si="24"/>
        <v>520.625</v>
      </c>
      <c r="G30" s="33">
        <f t="shared" si="24"/>
        <v>451.18055555555554</v>
      </c>
      <c r="H30" s="33">
        <f t="shared" si="24"/>
        <v>401.57738095238096</v>
      </c>
      <c r="I30" s="33">
        <f t="shared" si="24"/>
        <v>364.375</v>
      </c>
      <c r="J30" s="33">
        <f t="shared" si="24"/>
        <v>335.43981481481484</v>
      </c>
      <c r="K30" s="33">
        <f t="shared" si="24"/>
        <v>312.29166666666669</v>
      </c>
    </row>
    <row r="31" spans="1:11">
      <c r="A31" s="34">
        <f t="shared" si="20"/>
        <v>26000</v>
      </c>
      <c r="B31" s="33">
        <f>($A$31*$B$6*B5+$A$31)/B5</f>
        <v>2274.7833333333333</v>
      </c>
      <c r="C31" s="33">
        <f t="shared" ref="C31:K31" si="25">($A$31*$B$6*C5+$A$31)/C5</f>
        <v>1191.45</v>
      </c>
      <c r="D31" s="33">
        <f t="shared" si="25"/>
        <v>830.33888888888896</v>
      </c>
      <c r="E31" s="33">
        <f t="shared" si="25"/>
        <v>649.7833333333333</v>
      </c>
      <c r="F31" s="33">
        <f t="shared" si="25"/>
        <v>541.45000000000005</v>
      </c>
      <c r="G31" s="33">
        <f t="shared" si="25"/>
        <v>469.22777777777782</v>
      </c>
      <c r="H31" s="33">
        <f t="shared" si="25"/>
        <v>417.64047619047625</v>
      </c>
      <c r="I31" s="33">
        <f t="shared" si="25"/>
        <v>378.95</v>
      </c>
      <c r="J31" s="33">
        <f t="shared" si="25"/>
        <v>348.85740740740738</v>
      </c>
      <c r="K31" s="33">
        <f t="shared" si="25"/>
        <v>324.78333333333336</v>
      </c>
    </row>
    <row r="32" spans="1:11">
      <c r="A32" s="34">
        <f t="shared" si="20"/>
        <v>27000</v>
      </c>
      <c r="B32" s="33">
        <f>($A$32*$B$6*B5+$A$32)/B5</f>
        <v>2362.2750000000001</v>
      </c>
      <c r="C32" s="33">
        <f t="shared" ref="C32:K32" si="26">($A$32*$B$6*C5+$A$32)/C5</f>
        <v>1237.2749999999999</v>
      </c>
      <c r="D32" s="33">
        <f t="shared" si="26"/>
        <v>862.27500000000009</v>
      </c>
      <c r="E32" s="33">
        <f t="shared" si="26"/>
        <v>674.77499999999998</v>
      </c>
      <c r="F32" s="33">
        <f t="shared" si="26"/>
        <v>562.27499999999998</v>
      </c>
      <c r="G32" s="33">
        <f t="shared" si="26"/>
        <v>487.27500000000003</v>
      </c>
      <c r="H32" s="33">
        <f t="shared" si="26"/>
        <v>433.70357142857142</v>
      </c>
      <c r="I32" s="33">
        <f t="shared" si="26"/>
        <v>393.52500000000003</v>
      </c>
      <c r="J32" s="33">
        <f t="shared" si="26"/>
        <v>362.27499999999998</v>
      </c>
      <c r="K32" s="33">
        <f t="shared" si="26"/>
        <v>337.27499999999998</v>
      </c>
    </row>
    <row r="33" spans="1:11">
      <c r="A33" s="34">
        <f t="shared" si="20"/>
        <v>28000</v>
      </c>
      <c r="B33" s="33">
        <f>($A$33*$B$6*B5+$A$33)/B5</f>
        <v>2449.7666666666669</v>
      </c>
      <c r="C33" s="33">
        <f t="shared" ref="C33:K33" si="27">($A$33*$B$6*C5+$A$33)/C5</f>
        <v>1283.1000000000001</v>
      </c>
      <c r="D33" s="33">
        <f t="shared" si="27"/>
        <v>894.21111111111111</v>
      </c>
      <c r="E33" s="33">
        <f t="shared" si="27"/>
        <v>699.76666666666677</v>
      </c>
      <c r="F33" s="33">
        <f t="shared" si="27"/>
        <v>583.1</v>
      </c>
      <c r="G33" s="33">
        <f t="shared" si="27"/>
        <v>505.32222222222219</v>
      </c>
      <c r="H33" s="33">
        <f t="shared" si="27"/>
        <v>449.76666666666671</v>
      </c>
      <c r="I33" s="33">
        <f t="shared" si="27"/>
        <v>408.09999999999997</v>
      </c>
      <c r="J33" s="33">
        <f t="shared" si="27"/>
        <v>375.69259259259263</v>
      </c>
      <c r="K33" s="33">
        <f t="shared" si="27"/>
        <v>349.76666666666665</v>
      </c>
    </row>
    <row r="34" spans="1:11">
      <c r="A34" s="34">
        <f>+A33+1000</f>
        <v>29000</v>
      </c>
      <c r="B34" s="33">
        <f>($A$34*$B$6*B5+$A$34)/B5</f>
        <v>2537.2583333333332</v>
      </c>
      <c r="C34" s="33">
        <f t="shared" ref="C34:K34" si="28">($A$34*$B$6*C5+$A$34)/C5</f>
        <v>1328.925</v>
      </c>
      <c r="D34" s="33">
        <f t="shared" si="28"/>
        <v>926.14722222222235</v>
      </c>
      <c r="E34" s="33">
        <f t="shared" si="28"/>
        <v>724.75833333333333</v>
      </c>
      <c r="F34" s="33">
        <f t="shared" si="28"/>
        <v>603.92499999999995</v>
      </c>
      <c r="G34" s="33">
        <f t="shared" si="28"/>
        <v>523.36944444444441</v>
      </c>
      <c r="H34" s="33">
        <f t="shared" si="28"/>
        <v>465.82976190476188</v>
      </c>
      <c r="I34" s="33">
        <f t="shared" si="28"/>
        <v>422.67500000000001</v>
      </c>
      <c r="J34" s="33">
        <f t="shared" si="28"/>
        <v>389.11018518518517</v>
      </c>
      <c r="K34" s="33">
        <f t="shared" si="28"/>
        <v>362.25833333333333</v>
      </c>
    </row>
    <row r="35" spans="1:11">
      <c r="A35" s="34">
        <f t="shared" si="20"/>
        <v>30000</v>
      </c>
      <c r="B35" s="33">
        <f>(A35*$B$6*$B$5+A35)/$B$5</f>
        <v>2624.75</v>
      </c>
      <c r="C35" s="33">
        <f t="shared" ref="C35:K35" si="29">($A$35*$B$6*C5+$A$35)/C5</f>
        <v>1374.75</v>
      </c>
      <c r="D35" s="33">
        <f t="shared" si="29"/>
        <v>958.08333333333337</v>
      </c>
      <c r="E35" s="33">
        <f t="shared" si="29"/>
        <v>749.75</v>
      </c>
      <c r="F35" s="33">
        <f t="shared" si="29"/>
        <v>624.75</v>
      </c>
      <c r="G35" s="33">
        <f t="shared" si="29"/>
        <v>541.41666666666663</v>
      </c>
      <c r="H35" s="33">
        <f t="shared" si="29"/>
        <v>481.89285714285717</v>
      </c>
      <c r="I35" s="33">
        <f t="shared" si="29"/>
        <v>437.25</v>
      </c>
      <c r="J35" s="33">
        <f t="shared" si="29"/>
        <v>402.52777777777777</v>
      </c>
      <c r="K35" s="33">
        <f t="shared" si="29"/>
        <v>374.75</v>
      </c>
    </row>
    <row r="36" spans="1:11">
      <c r="A36" s="34">
        <f t="shared" si="20"/>
        <v>31000</v>
      </c>
      <c r="B36" s="33">
        <f>($A36*$B$6*B5+$A36)/B5</f>
        <v>2712.2416666666668</v>
      </c>
      <c r="C36" s="33">
        <f>($A36*$B$6*C5+$A36)/C5</f>
        <v>1420.575</v>
      </c>
      <c r="D36" s="33">
        <f t="shared" ref="D36:K36" si="30">($A36*$B$6*D5+$A36)/D5</f>
        <v>990.01944444444439</v>
      </c>
      <c r="E36" s="33">
        <f t="shared" si="30"/>
        <v>774.74166666666667</v>
      </c>
      <c r="F36" s="33">
        <f t="shared" si="30"/>
        <v>645.57500000000005</v>
      </c>
      <c r="G36" s="33">
        <f t="shared" si="30"/>
        <v>559.46388888888896</v>
      </c>
      <c r="H36" s="33">
        <f t="shared" si="30"/>
        <v>497.9559523809524</v>
      </c>
      <c r="I36" s="33">
        <f t="shared" si="30"/>
        <v>451.82499999999999</v>
      </c>
      <c r="J36" s="33">
        <f t="shared" si="30"/>
        <v>415.94537037037037</v>
      </c>
      <c r="K36" s="33">
        <f t="shared" si="30"/>
        <v>387.24166666666667</v>
      </c>
    </row>
    <row r="37" spans="1:11">
      <c r="A37" s="34">
        <f t="shared" si="20"/>
        <v>32000</v>
      </c>
      <c r="B37" s="33">
        <f>($A37*$B$6*B5+$A37)/B5</f>
        <v>2799.7333333333336</v>
      </c>
      <c r="C37" s="33">
        <f t="shared" ref="C37:K37" si="31">($A37*$B$6*C5+$A37)/C5</f>
        <v>1466.3999999999999</v>
      </c>
      <c r="D37" s="33">
        <f t="shared" si="31"/>
        <v>1021.9555555555556</v>
      </c>
      <c r="E37" s="33">
        <f t="shared" si="31"/>
        <v>799.73333333333323</v>
      </c>
      <c r="F37" s="33">
        <f t="shared" si="31"/>
        <v>666.4</v>
      </c>
      <c r="G37" s="33">
        <f t="shared" si="31"/>
        <v>577.51111111111118</v>
      </c>
      <c r="H37" s="33">
        <f t="shared" si="31"/>
        <v>514.01904761904757</v>
      </c>
      <c r="I37" s="33">
        <f t="shared" si="31"/>
        <v>466.40000000000003</v>
      </c>
      <c r="J37" s="33">
        <f t="shared" si="31"/>
        <v>429.36296296296291</v>
      </c>
      <c r="K37" s="33">
        <f t="shared" si="31"/>
        <v>399.73333333333335</v>
      </c>
    </row>
    <row r="38" spans="1:11">
      <c r="A38" s="34">
        <f t="shared" si="20"/>
        <v>33000</v>
      </c>
      <c r="B38" s="33">
        <f>($A38*$B$6*B5+$A38)/B5</f>
        <v>2887.2249999999999</v>
      </c>
      <c r="C38" s="33">
        <f t="shared" ref="C38:K38" si="32">($A38*$B$6*C5+$A38)/C5</f>
        <v>1512.2250000000001</v>
      </c>
      <c r="D38" s="33">
        <f t="shared" si="32"/>
        <v>1053.8916666666667</v>
      </c>
      <c r="E38" s="33">
        <f t="shared" si="32"/>
        <v>824.72500000000002</v>
      </c>
      <c r="F38" s="33">
        <f t="shared" si="32"/>
        <v>687.22500000000002</v>
      </c>
      <c r="G38" s="33">
        <f t="shared" si="32"/>
        <v>595.55833333333328</v>
      </c>
      <c r="H38" s="33">
        <f t="shared" si="32"/>
        <v>530.08214285714291</v>
      </c>
      <c r="I38" s="33">
        <f t="shared" si="32"/>
        <v>480.97499999999997</v>
      </c>
      <c r="J38" s="33">
        <f t="shared" si="32"/>
        <v>442.78055555555557</v>
      </c>
      <c r="K38" s="33">
        <f t="shared" si="32"/>
        <v>412.22500000000002</v>
      </c>
    </row>
    <row r="39" spans="1:11">
      <c r="A39" s="34">
        <f t="shared" si="20"/>
        <v>34000</v>
      </c>
      <c r="B39" s="33">
        <f>($A39*$B$6*B5+$A39)/B5</f>
        <v>2974.7166666666667</v>
      </c>
      <c r="C39" s="33">
        <f t="shared" ref="C39:K39" si="33">($A39*$B$6*C5+$A39)/C5</f>
        <v>1558.05</v>
      </c>
      <c r="D39" s="33">
        <f t="shared" si="33"/>
        <v>1085.8277777777778</v>
      </c>
      <c r="E39" s="33">
        <f t="shared" si="33"/>
        <v>849.7166666666667</v>
      </c>
      <c r="F39" s="33">
        <f t="shared" si="33"/>
        <v>708.05</v>
      </c>
      <c r="G39" s="33">
        <f t="shared" si="33"/>
        <v>613.6055555555555</v>
      </c>
      <c r="H39" s="33">
        <f t="shared" si="33"/>
        <v>546.14523809523803</v>
      </c>
      <c r="I39" s="33">
        <f t="shared" si="33"/>
        <v>495.55</v>
      </c>
      <c r="J39" s="33">
        <f t="shared" si="33"/>
        <v>456.19814814814816</v>
      </c>
      <c r="K39" s="33">
        <f t="shared" si="33"/>
        <v>424.71666666666664</v>
      </c>
    </row>
    <row r="40" spans="1:11">
      <c r="A40" s="34">
        <f t="shared" si="20"/>
        <v>35000</v>
      </c>
      <c r="B40" s="33">
        <f>($A40*$B$6*B5+$A40)/B5</f>
        <v>3062.2083333333335</v>
      </c>
      <c r="C40" s="33">
        <f t="shared" ref="C40:K40" si="34">($A40*$B$6*C5+$A40)/C5</f>
        <v>1603.875</v>
      </c>
      <c r="D40" s="33">
        <f t="shared" si="34"/>
        <v>1117.7638888888889</v>
      </c>
      <c r="E40" s="33">
        <f t="shared" si="34"/>
        <v>874.70833333333337</v>
      </c>
      <c r="F40" s="33">
        <f t="shared" si="34"/>
        <v>728.875</v>
      </c>
      <c r="G40" s="33">
        <f t="shared" si="34"/>
        <v>631.65277777777783</v>
      </c>
      <c r="H40" s="33">
        <f t="shared" si="34"/>
        <v>562.20833333333337</v>
      </c>
      <c r="I40" s="33">
        <f t="shared" si="34"/>
        <v>510.125</v>
      </c>
      <c r="J40" s="33">
        <f t="shared" si="34"/>
        <v>469.61574074074076</v>
      </c>
      <c r="K40" s="33">
        <f t="shared" si="34"/>
        <v>437.20833333333331</v>
      </c>
    </row>
    <row r="41" spans="1:11">
      <c r="A41" s="34">
        <f t="shared" si="20"/>
        <v>36000</v>
      </c>
      <c r="B41" s="33">
        <f>($A$41*$B$6*B5+$A$41)/B5</f>
        <v>3149.7000000000003</v>
      </c>
      <c r="C41" s="33">
        <f t="shared" ref="C41:K41" si="35">($A$41*$B$6*C5+$A$41)/C5</f>
        <v>1649.7</v>
      </c>
      <c r="D41" s="33">
        <f t="shared" si="35"/>
        <v>1149.6999999999998</v>
      </c>
      <c r="E41" s="33">
        <f t="shared" si="35"/>
        <v>899.69999999999993</v>
      </c>
      <c r="F41" s="33">
        <f t="shared" si="35"/>
        <v>749.7</v>
      </c>
      <c r="G41" s="33">
        <f t="shared" si="35"/>
        <v>649.70000000000005</v>
      </c>
      <c r="H41" s="33">
        <f t="shared" si="35"/>
        <v>578.2714285714286</v>
      </c>
      <c r="I41" s="33">
        <f t="shared" si="35"/>
        <v>524.69999999999993</v>
      </c>
      <c r="J41" s="33">
        <f t="shared" si="35"/>
        <v>483.0333333333333</v>
      </c>
      <c r="K41" s="33">
        <f t="shared" si="35"/>
        <v>449.7</v>
      </c>
    </row>
    <row r="42" spans="1:11">
      <c r="A42" s="34">
        <f t="shared" si="20"/>
        <v>37000</v>
      </c>
      <c r="B42" s="33">
        <f>($A$42*$B$6*B5+$A$42)/B5</f>
        <v>3237.1916666666671</v>
      </c>
      <c r="C42" s="33">
        <f t="shared" ref="C42" si="36">($A$42*$B$6*C5+$A$42)/C5</f>
        <v>1695.5249999999999</v>
      </c>
      <c r="D42" s="33">
        <f>(A42*$B$6*$D$5+A42)/$D$5</f>
        <v>1181.6361111111112</v>
      </c>
      <c r="E42" s="33">
        <f>(A42*$B$6*$E$5+A42)/$E$5</f>
        <v>924.69166666666661</v>
      </c>
      <c r="F42" s="33">
        <f>(A42*$B$6*$F$5+A42)/$F$5</f>
        <v>770.52499999999998</v>
      </c>
      <c r="G42" s="33">
        <f>(A42*$B$6*$G$5+A42)/$G$5</f>
        <v>667.74722222222226</v>
      </c>
      <c r="H42" s="33">
        <f>(A42*$B$6*$H$5+A42)/$H$5</f>
        <v>594.33452380952383</v>
      </c>
      <c r="I42" s="33">
        <f>(A42*$B$6*$I$5+A42)/$I$5</f>
        <v>539.27499999999998</v>
      </c>
      <c r="J42" s="33">
        <f>(A42*$B$6*$J$5+A42)/$J$5</f>
        <v>496.4509259259259</v>
      </c>
      <c r="K42" s="33">
        <f>(A42*$B$6*$K$5+A42)/$K$5</f>
        <v>462.19166666666666</v>
      </c>
    </row>
    <row r="43" spans="1:11">
      <c r="A43" s="34">
        <f t="shared" si="20"/>
        <v>38000</v>
      </c>
      <c r="B43" s="33">
        <f t="shared" ref="B43:B104" si="37">(A43*$B$6*$B$5+A43)/$B$5</f>
        <v>3324.6833333333329</v>
      </c>
      <c r="C43" s="33">
        <f>(A43*$B$6*$C$5+A43)/$C$5</f>
        <v>1741.3500000000001</v>
      </c>
      <c r="D43" s="33">
        <f>(A43*$B$6*$D$5+A43)/$D$5</f>
        <v>1213.5722222222221</v>
      </c>
      <c r="E43" s="33">
        <f t="shared" ref="E43:E105" si="38">(A43*$B$6*$E$5+A43)/$E$5</f>
        <v>949.68333333333339</v>
      </c>
      <c r="F43" s="33">
        <f t="shared" ref="F43:F105" si="39">(A43*$B$6*$F$5+A43)/$F$5</f>
        <v>791.35</v>
      </c>
      <c r="G43" s="33">
        <f t="shared" ref="G43:G105" si="40">(A43*$B$6*$G$5+A43)/$G$5</f>
        <v>685.79444444444437</v>
      </c>
      <c r="H43" s="33">
        <f t="shared" ref="H43:H105" si="41">(A43*$B$6*$H$5+A43)/$H$5</f>
        <v>610.39761904761906</v>
      </c>
      <c r="I43" s="33">
        <f t="shared" ref="I43:I105" si="42">(A43*$B$6*$I$5+A43)/$I$5</f>
        <v>553.85</v>
      </c>
      <c r="J43" s="33">
        <f t="shared" ref="J43:J105" si="43">(A43*$B$6*$J$5+A43)/$J$5</f>
        <v>509.86851851851856</v>
      </c>
      <c r="K43" s="33">
        <f t="shared" ref="K43:K105" si="44">(A43*$B$6*$K$5+A43)/$K$5</f>
        <v>474.68333333333334</v>
      </c>
    </row>
    <row r="44" spans="1:11">
      <c r="A44" s="34">
        <f t="shared" si="20"/>
        <v>39000</v>
      </c>
      <c r="B44" s="33">
        <f t="shared" si="37"/>
        <v>3412.1749999999997</v>
      </c>
      <c r="C44" s="33">
        <f t="shared" ref="C44:C104" si="45">(A44*$B$6*$C$5+A44)/$C$5</f>
        <v>1787.175</v>
      </c>
      <c r="D44" s="33">
        <f t="shared" ref="D44:D105" si="46">(A44*$B$6*$D$5+A44)/$D$5</f>
        <v>1245.5083333333334</v>
      </c>
      <c r="E44" s="33">
        <f t="shared" si="38"/>
        <v>974.67500000000007</v>
      </c>
      <c r="F44" s="33">
        <f t="shared" si="39"/>
        <v>812.17499999999995</v>
      </c>
      <c r="G44" s="33">
        <f t="shared" si="40"/>
        <v>703.8416666666667</v>
      </c>
      <c r="H44" s="33">
        <f t="shared" si="41"/>
        <v>626.46071428571429</v>
      </c>
      <c r="I44" s="33">
        <f t="shared" si="42"/>
        <v>568.42500000000007</v>
      </c>
      <c r="J44" s="33">
        <f t="shared" si="43"/>
        <v>523.28611111111115</v>
      </c>
      <c r="K44" s="33">
        <f t="shared" si="44"/>
        <v>487.17500000000001</v>
      </c>
    </row>
    <row r="45" spans="1:11">
      <c r="A45" s="34">
        <f t="shared" si="20"/>
        <v>40000</v>
      </c>
      <c r="B45" s="33">
        <f t="shared" si="37"/>
        <v>3499.6666666666665</v>
      </c>
      <c r="C45" s="33">
        <f t="shared" si="45"/>
        <v>1833</v>
      </c>
      <c r="D45" s="33">
        <f t="shared" si="46"/>
        <v>1277.4444444444443</v>
      </c>
      <c r="E45" s="33">
        <f t="shared" si="38"/>
        <v>999.66666666666663</v>
      </c>
      <c r="F45" s="33">
        <f t="shared" si="39"/>
        <v>833</v>
      </c>
      <c r="G45" s="33">
        <f t="shared" si="40"/>
        <v>721.88888888888891</v>
      </c>
      <c r="H45" s="33">
        <f t="shared" si="41"/>
        <v>642.52380952380952</v>
      </c>
      <c r="I45" s="33">
        <f t="shared" si="42"/>
        <v>583</v>
      </c>
      <c r="J45" s="33">
        <f t="shared" si="43"/>
        <v>536.7037037037037</v>
      </c>
      <c r="K45" s="33">
        <f t="shared" si="44"/>
        <v>499.66666666666669</v>
      </c>
    </row>
    <row r="46" spans="1:11">
      <c r="A46" s="34">
        <f t="shared" si="20"/>
        <v>41000</v>
      </c>
      <c r="B46" s="33">
        <f t="shared" si="37"/>
        <v>3587.1583333333333</v>
      </c>
      <c r="C46" s="33">
        <f t="shared" si="45"/>
        <v>1878.825</v>
      </c>
      <c r="D46" s="33">
        <f t="shared" si="46"/>
        <v>1309.3805555555555</v>
      </c>
      <c r="E46" s="33">
        <f t="shared" si="38"/>
        <v>1024.6583333333333</v>
      </c>
      <c r="F46" s="33">
        <f t="shared" si="39"/>
        <v>853.82500000000005</v>
      </c>
      <c r="G46" s="33">
        <f t="shared" si="40"/>
        <v>739.93611111111113</v>
      </c>
      <c r="H46" s="33">
        <f t="shared" si="41"/>
        <v>658.58690476190475</v>
      </c>
      <c r="I46" s="33">
        <f t="shared" si="42"/>
        <v>597.57499999999993</v>
      </c>
      <c r="J46" s="33">
        <f t="shared" si="43"/>
        <v>550.12129629629635</v>
      </c>
      <c r="K46" s="33">
        <f t="shared" si="44"/>
        <v>512.1583333333333</v>
      </c>
    </row>
    <row r="47" spans="1:11">
      <c r="A47" s="34">
        <f t="shared" si="20"/>
        <v>42000</v>
      </c>
      <c r="B47" s="33">
        <f t="shared" si="37"/>
        <v>3674.65</v>
      </c>
      <c r="C47" s="33">
        <f t="shared" si="45"/>
        <v>1924.6499999999999</v>
      </c>
      <c r="D47" s="33">
        <f t="shared" si="46"/>
        <v>1341.3166666666666</v>
      </c>
      <c r="E47" s="33">
        <f t="shared" si="38"/>
        <v>1049.6499999999999</v>
      </c>
      <c r="F47" s="33">
        <f t="shared" si="39"/>
        <v>874.65</v>
      </c>
      <c r="G47" s="33">
        <f t="shared" si="40"/>
        <v>757.98333333333335</v>
      </c>
      <c r="H47" s="33">
        <f t="shared" si="41"/>
        <v>674.65</v>
      </c>
      <c r="I47" s="33">
        <f t="shared" si="42"/>
        <v>612.15</v>
      </c>
      <c r="J47" s="33">
        <f t="shared" si="43"/>
        <v>563.53888888888889</v>
      </c>
      <c r="K47" s="33">
        <f t="shared" si="44"/>
        <v>524.65</v>
      </c>
    </row>
    <row r="48" spans="1:11">
      <c r="A48" s="34">
        <f t="shared" si="20"/>
        <v>43000</v>
      </c>
      <c r="B48" s="33">
        <f t="shared" si="37"/>
        <v>3762.1416666666664</v>
      </c>
      <c r="C48" s="33">
        <f t="shared" si="45"/>
        <v>1970.4750000000001</v>
      </c>
      <c r="D48" s="33">
        <f t="shared" si="46"/>
        <v>1373.2527777777777</v>
      </c>
      <c r="E48" s="33">
        <f t="shared" si="38"/>
        <v>1074.6416666666667</v>
      </c>
      <c r="F48" s="33">
        <f t="shared" si="39"/>
        <v>895.47500000000002</v>
      </c>
      <c r="G48" s="33">
        <f t="shared" si="40"/>
        <v>776.03055555555557</v>
      </c>
      <c r="H48" s="33">
        <f t="shared" si="41"/>
        <v>690.71309523809521</v>
      </c>
      <c r="I48" s="33">
        <f t="shared" si="42"/>
        <v>626.72500000000002</v>
      </c>
      <c r="J48" s="33">
        <f t="shared" si="43"/>
        <v>576.95648148148155</v>
      </c>
      <c r="K48" s="33">
        <f t="shared" si="44"/>
        <v>537.14166666666665</v>
      </c>
    </row>
    <row r="49" spans="1:11">
      <c r="A49" s="34">
        <f t="shared" si="20"/>
        <v>44000</v>
      </c>
      <c r="B49" s="33">
        <f t="shared" si="37"/>
        <v>3849.6333333333332</v>
      </c>
      <c r="C49" s="33">
        <f t="shared" si="45"/>
        <v>2016.3</v>
      </c>
      <c r="D49" s="33">
        <f t="shared" si="46"/>
        <v>1405.1888888888889</v>
      </c>
      <c r="E49" s="33">
        <f t="shared" si="38"/>
        <v>1099.6333333333334</v>
      </c>
      <c r="F49" s="33">
        <f t="shared" si="39"/>
        <v>916.3</v>
      </c>
      <c r="G49" s="33">
        <f t="shared" si="40"/>
        <v>794.07777777777778</v>
      </c>
      <c r="H49" s="33">
        <f t="shared" si="41"/>
        <v>706.77619047619044</v>
      </c>
      <c r="I49" s="33">
        <f t="shared" si="42"/>
        <v>641.30000000000007</v>
      </c>
      <c r="J49" s="33">
        <f t="shared" si="43"/>
        <v>590.37407407407409</v>
      </c>
      <c r="K49" s="33">
        <f t="shared" si="44"/>
        <v>549.63333333333333</v>
      </c>
    </row>
    <row r="50" spans="1:11">
      <c r="A50" s="34">
        <f t="shared" si="20"/>
        <v>45000</v>
      </c>
      <c r="B50" s="33">
        <f t="shared" si="37"/>
        <v>3937.125</v>
      </c>
      <c r="C50" s="33">
        <f t="shared" si="45"/>
        <v>2062.125</v>
      </c>
      <c r="D50" s="33">
        <f t="shared" si="46"/>
        <v>1437.125</v>
      </c>
      <c r="E50" s="33">
        <f t="shared" si="38"/>
        <v>1124.625</v>
      </c>
      <c r="F50" s="33">
        <f t="shared" si="39"/>
        <v>937.125</v>
      </c>
      <c r="G50" s="33">
        <f t="shared" si="40"/>
        <v>812.125</v>
      </c>
      <c r="H50" s="33">
        <f t="shared" si="41"/>
        <v>722.83928571428567</v>
      </c>
      <c r="I50" s="33">
        <f t="shared" si="42"/>
        <v>655.875</v>
      </c>
      <c r="J50" s="33">
        <f t="shared" si="43"/>
        <v>603.79166666666663</v>
      </c>
      <c r="K50" s="33">
        <f t="shared" si="44"/>
        <v>562.125</v>
      </c>
    </row>
    <row r="51" spans="1:11">
      <c r="A51" s="34">
        <f t="shared" si="20"/>
        <v>46000</v>
      </c>
      <c r="B51" s="33">
        <f t="shared" si="37"/>
        <v>4024.6166666666668</v>
      </c>
      <c r="C51" s="33">
        <f t="shared" si="45"/>
        <v>2107.9500000000003</v>
      </c>
      <c r="D51" s="33">
        <f t="shared" si="46"/>
        <v>1469.0611111111111</v>
      </c>
      <c r="E51" s="33">
        <f t="shared" si="38"/>
        <v>1149.6166666666666</v>
      </c>
      <c r="F51" s="33">
        <f t="shared" si="39"/>
        <v>957.95</v>
      </c>
      <c r="G51" s="33">
        <f t="shared" si="40"/>
        <v>830.17222222222222</v>
      </c>
      <c r="H51" s="33">
        <f t="shared" si="41"/>
        <v>738.90238095238101</v>
      </c>
      <c r="I51" s="33">
        <f t="shared" si="42"/>
        <v>670.44999999999993</v>
      </c>
      <c r="J51" s="33">
        <f t="shared" si="43"/>
        <v>617.20925925925928</v>
      </c>
      <c r="K51" s="33">
        <f t="shared" si="44"/>
        <v>574.61666666666667</v>
      </c>
    </row>
    <row r="52" spans="1:11">
      <c r="A52" s="34">
        <f t="shared" si="20"/>
        <v>47000</v>
      </c>
      <c r="B52" s="33">
        <f t="shared" si="37"/>
        <v>4112.1083333333336</v>
      </c>
      <c r="C52" s="33">
        <f t="shared" si="45"/>
        <v>2153.7750000000001</v>
      </c>
      <c r="D52" s="33">
        <f t="shared" si="46"/>
        <v>1500.9972222222223</v>
      </c>
      <c r="E52" s="33">
        <f t="shared" si="38"/>
        <v>1174.6083333333333</v>
      </c>
      <c r="F52" s="33">
        <f t="shared" si="39"/>
        <v>978.77499999999998</v>
      </c>
      <c r="G52" s="33">
        <f t="shared" si="40"/>
        <v>848.21944444444443</v>
      </c>
      <c r="H52" s="33">
        <f t="shared" si="41"/>
        <v>754.96547619047612</v>
      </c>
      <c r="I52" s="33">
        <f t="shared" si="42"/>
        <v>685.02499999999998</v>
      </c>
      <c r="J52" s="33">
        <f t="shared" si="43"/>
        <v>630.62685185185182</v>
      </c>
      <c r="K52" s="33">
        <f t="shared" si="44"/>
        <v>587.10833333333335</v>
      </c>
    </row>
    <row r="53" spans="1:11">
      <c r="A53" s="34">
        <f t="shared" si="20"/>
        <v>48000</v>
      </c>
      <c r="B53" s="33">
        <f t="shared" si="37"/>
        <v>4199.5999999999995</v>
      </c>
      <c r="C53" s="33">
        <f t="shared" si="45"/>
        <v>2199.6</v>
      </c>
      <c r="D53" s="33">
        <f t="shared" si="46"/>
        <v>1532.9333333333334</v>
      </c>
      <c r="E53" s="33">
        <f t="shared" si="38"/>
        <v>1199.6000000000001</v>
      </c>
      <c r="F53" s="33">
        <f t="shared" si="39"/>
        <v>999.6</v>
      </c>
      <c r="G53" s="33">
        <f t="shared" si="40"/>
        <v>866.26666666666665</v>
      </c>
      <c r="H53" s="33">
        <f t="shared" si="41"/>
        <v>771.02857142857135</v>
      </c>
      <c r="I53" s="33">
        <f t="shared" si="42"/>
        <v>699.6</v>
      </c>
      <c r="J53" s="33">
        <f t="shared" si="43"/>
        <v>644.04444444444448</v>
      </c>
      <c r="K53" s="33">
        <f t="shared" si="44"/>
        <v>599.6</v>
      </c>
    </row>
    <row r="54" spans="1:11">
      <c r="A54" s="34">
        <f t="shared" si="20"/>
        <v>49000</v>
      </c>
      <c r="B54" s="33">
        <f t="shared" si="37"/>
        <v>4287.0916666666662</v>
      </c>
      <c r="C54" s="33">
        <f t="shared" si="45"/>
        <v>2245.4249999999997</v>
      </c>
      <c r="D54" s="33">
        <f t="shared" si="46"/>
        <v>1564.8694444444445</v>
      </c>
      <c r="E54" s="33">
        <f t="shared" si="38"/>
        <v>1224.5916666666667</v>
      </c>
      <c r="F54" s="33">
        <f t="shared" si="39"/>
        <v>1020.425</v>
      </c>
      <c r="G54" s="33">
        <f t="shared" si="40"/>
        <v>884.31388888888887</v>
      </c>
      <c r="H54" s="33">
        <f t="shared" si="41"/>
        <v>787.09166666666658</v>
      </c>
      <c r="I54" s="33">
        <f t="shared" si="42"/>
        <v>714.17500000000007</v>
      </c>
      <c r="J54" s="33">
        <f t="shared" si="43"/>
        <v>657.46203703703702</v>
      </c>
      <c r="K54" s="33">
        <f t="shared" si="44"/>
        <v>612.0916666666667</v>
      </c>
    </row>
    <row r="55" spans="1:11">
      <c r="A55" s="34">
        <f t="shared" si="20"/>
        <v>50000</v>
      </c>
      <c r="B55" s="33">
        <f>($A55*$B$6*B5+$A55)/B5</f>
        <v>4374.583333333333</v>
      </c>
      <c r="C55" s="33">
        <f t="shared" si="45"/>
        <v>2291.25</v>
      </c>
      <c r="D55" s="33">
        <f t="shared" si="46"/>
        <v>1596.8055555555557</v>
      </c>
      <c r="E55" s="33">
        <f t="shared" si="38"/>
        <v>1249.5833333333333</v>
      </c>
      <c r="F55" s="33">
        <f t="shared" si="39"/>
        <v>1041.25</v>
      </c>
      <c r="G55" s="33">
        <f t="shared" si="40"/>
        <v>902.36111111111109</v>
      </c>
      <c r="H55" s="33">
        <f t="shared" si="41"/>
        <v>803.15476190476193</v>
      </c>
      <c r="I55" s="33">
        <f t="shared" si="42"/>
        <v>728.75</v>
      </c>
      <c r="J55" s="33">
        <f t="shared" si="43"/>
        <v>670.87962962962968</v>
      </c>
      <c r="K55" s="33">
        <f t="shared" si="44"/>
        <v>624.58333333333337</v>
      </c>
    </row>
    <row r="56" spans="1:11">
      <c r="A56" s="34">
        <f t="shared" si="20"/>
        <v>51000</v>
      </c>
      <c r="B56" s="33">
        <f t="shared" si="37"/>
        <v>4462.0749999999998</v>
      </c>
      <c r="C56" s="33">
        <f t="shared" si="45"/>
        <v>2337.0750000000003</v>
      </c>
      <c r="D56" s="33">
        <f t="shared" si="46"/>
        <v>1628.7416666666666</v>
      </c>
      <c r="E56" s="33">
        <f t="shared" si="38"/>
        <v>1274.575</v>
      </c>
      <c r="F56" s="33">
        <f t="shared" si="39"/>
        <v>1062.075</v>
      </c>
      <c r="G56" s="33">
        <f t="shared" si="40"/>
        <v>920.4083333333333</v>
      </c>
      <c r="H56" s="33">
        <f t="shared" si="41"/>
        <v>819.21785714285716</v>
      </c>
      <c r="I56" s="33">
        <f t="shared" si="42"/>
        <v>743.32499999999993</v>
      </c>
      <c r="J56" s="33">
        <f t="shared" si="43"/>
        <v>684.29722222222233</v>
      </c>
      <c r="K56" s="33">
        <f t="shared" si="44"/>
        <v>637.07500000000005</v>
      </c>
    </row>
    <row r="57" spans="1:11">
      <c r="A57" s="34">
        <f t="shared" si="20"/>
        <v>52000</v>
      </c>
      <c r="B57" s="33">
        <f t="shared" si="37"/>
        <v>4549.5666666666666</v>
      </c>
      <c r="C57" s="33">
        <f t="shared" si="45"/>
        <v>2382.9</v>
      </c>
      <c r="D57" s="33">
        <f t="shared" si="46"/>
        <v>1660.6777777777779</v>
      </c>
      <c r="E57" s="33">
        <f t="shared" si="38"/>
        <v>1299.5666666666666</v>
      </c>
      <c r="F57" s="33">
        <f t="shared" si="39"/>
        <v>1082.9000000000001</v>
      </c>
      <c r="G57" s="33">
        <f t="shared" si="40"/>
        <v>938.45555555555563</v>
      </c>
      <c r="H57" s="33">
        <f t="shared" si="41"/>
        <v>835.2809523809525</v>
      </c>
      <c r="I57" s="33">
        <f t="shared" si="42"/>
        <v>757.9</v>
      </c>
      <c r="J57" s="33">
        <f t="shared" si="43"/>
        <v>697.71481481481476</v>
      </c>
      <c r="K57" s="33">
        <f t="shared" si="44"/>
        <v>649.56666666666672</v>
      </c>
    </row>
    <row r="58" spans="1:11">
      <c r="A58" s="34">
        <f t="shared" si="20"/>
        <v>53000</v>
      </c>
      <c r="B58" s="33">
        <f t="shared" si="37"/>
        <v>4637.0583333333334</v>
      </c>
      <c r="C58" s="33">
        <f t="shared" si="45"/>
        <v>2428.7249999999999</v>
      </c>
      <c r="D58" s="33">
        <f t="shared" si="46"/>
        <v>1692.6138888888888</v>
      </c>
      <c r="E58" s="33">
        <f t="shared" si="38"/>
        <v>1324.5583333333334</v>
      </c>
      <c r="F58" s="33">
        <f t="shared" si="39"/>
        <v>1103.7249999999999</v>
      </c>
      <c r="G58" s="33">
        <f t="shared" si="40"/>
        <v>956.50277777777774</v>
      </c>
      <c r="H58" s="33">
        <f t="shared" si="41"/>
        <v>851.3440476190475</v>
      </c>
      <c r="I58" s="33">
        <f t="shared" si="42"/>
        <v>772.47500000000002</v>
      </c>
      <c r="J58" s="33">
        <f t="shared" si="43"/>
        <v>711.13240740740741</v>
      </c>
      <c r="K58" s="33">
        <f t="shared" si="44"/>
        <v>662.05833333333328</v>
      </c>
    </row>
    <row r="59" spans="1:11">
      <c r="A59" s="34">
        <f t="shared" si="20"/>
        <v>54000</v>
      </c>
      <c r="B59" s="33">
        <f t="shared" si="37"/>
        <v>4724.55</v>
      </c>
      <c r="C59" s="33">
        <f t="shared" si="45"/>
        <v>2474.5499999999997</v>
      </c>
      <c r="D59" s="33">
        <f t="shared" si="46"/>
        <v>1724.5500000000002</v>
      </c>
      <c r="E59" s="33">
        <f t="shared" si="38"/>
        <v>1349.55</v>
      </c>
      <c r="F59" s="33">
        <f t="shared" si="39"/>
        <v>1124.55</v>
      </c>
      <c r="G59" s="33">
        <f t="shared" si="40"/>
        <v>974.55000000000007</v>
      </c>
      <c r="H59" s="33">
        <f t="shared" si="41"/>
        <v>867.40714285714284</v>
      </c>
      <c r="I59" s="33">
        <f t="shared" si="42"/>
        <v>787.05000000000007</v>
      </c>
      <c r="J59" s="33">
        <f t="shared" si="43"/>
        <v>724.55</v>
      </c>
      <c r="K59" s="33">
        <f t="shared" si="44"/>
        <v>674.55</v>
      </c>
    </row>
    <row r="60" spans="1:11">
      <c r="A60" s="34">
        <f t="shared" si="20"/>
        <v>55000</v>
      </c>
      <c r="B60" s="33">
        <f t="shared" si="37"/>
        <v>4812.041666666667</v>
      </c>
      <c r="C60" s="33">
        <f t="shared" si="45"/>
        <v>2520.375</v>
      </c>
      <c r="D60" s="33">
        <f t="shared" si="46"/>
        <v>1756.4861111111111</v>
      </c>
      <c r="E60" s="33">
        <f t="shared" si="38"/>
        <v>1374.5416666666667</v>
      </c>
      <c r="F60" s="33">
        <f t="shared" si="39"/>
        <v>1145.375</v>
      </c>
      <c r="G60" s="33">
        <f t="shared" si="40"/>
        <v>992.59722222222217</v>
      </c>
      <c r="H60" s="33">
        <f t="shared" si="41"/>
        <v>883.47023809523807</v>
      </c>
      <c r="I60" s="33">
        <f t="shared" si="42"/>
        <v>801.625</v>
      </c>
      <c r="J60" s="33">
        <f t="shared" si="43"/>
        <v>737.96759259259261</v>
      </c>
      <c r="K60" s="33">
        <f t="shared" si="44"/>
        <v>687.04166666666663</v>
      </c>
    </row>
    <row r="61" spans="1:11">
      <c r="A61" s="34">
        <f t="shared" si="20"/>
        <v>56000</v>
      </c>
      <c r="B61" s="33">
        <f t="shared" si="37"/>
        <v>4899.5333333333338</v>
      </c>
      <c r="C61" s="33">
        <f t="shared" si="45"/>
        <v>2566.2000000000003</v>
      </c>
      <c r="D61" s="33">
        <f t="shared" si="46"/>
        <v>1788.4222222222222</v>
      </c>
      <c r="E61" s="33">
        <f t="shared" si="38"/>
        <v>1399.5333333333335</v>
      </c>
      <c r="F61" s="33">
        <f t="shared" si="39"/>
        <v>1166.2</v>
      </c>
      <c r="G61" s="33">
        <f t="shared" si="40"/>
        <v>1010.6444444444444</v>
      </c>
      <c r="H61" s="33">
        <f t="shared" si="41"/>
        <v>899.53333333333342</v>
      </c>
      <c r="I61" s="33">
        <f t="shared" si="42"/>
        <v>816.19999999999993</v>
      </c>
      <c r="J61" s="33">
        <f t="shared" si="43"/>
        <v>751.38518518518526</v>
      </c>
      <c r="K61" s="33">
        <f t="shared" si="44"/>
        <v>699.5333333333333</v>
      </c>
    </row>
    <row r="62" spans="1:11">
      <c r="A62" s="34">
        <f t="shared" si="20"/>
        <v>57000</v>
      </c>
      <c r="B62" s="33">
        <f t="shared" si="37"/>
        <v>4987.0250000000005</v>
      </c>
      <c r="C62" s="33">
        <f t="shared" si="45"/>
        <v>2612.0250000000001</v>
      </c>
      <c r="D62" s="33">
        <f t="shared" si="46"/>
        <v>1820.3583333333333</v>
      </c>
      <c r="E62" s="33">
        <f t="shared" si="38"/>
        <v>1424.5249999999999</v>
      </c>
      <c r="F62" s="33">
        <f t="shared" si="39"/>
        <v>1187.0250000000001</v>
      </c>
      <c r="G62" s="33">
        <f t="shared" si="40"/>
        <v>1028.6916666666666</v>
      </c>
      <c r="H62" s="33">
        <f t="shared" si="41"/>
        <v>915.59642857142865</v>
      </c>
      <c r="I62" s="33">
        <f t="shared" si="42"/>
        <v>830.77499999999998</v>
      </c>
      <c r="J62" s="33">
        <f t="shared" si="43"/>
        <v>764.80277777777781</v>
      </c>
      <c r="K62" s="33">
        <f t="shared" si="44"/>
        <v>712.02499999999998</v>
      </c>
    </row>
    <row r="63" spans="1:11">
      <c r="A63" s="34">
        <f t="shared" si="20"/>
        <v>58000</v>
      </c>
      <c r="B63" s="33">
        <f t="shared" si="37"/>
        <v>5074.5166666666664</v>
      </c>
      <c r="C63" s="33">
        <f t="shared" si="45"/>
        <v>2657.85</v>
      </c>
      <c r="D63" s="33">
        <f t="shared" si="46"/>
        <v>1852.2944444444447</v>
      </c>
      <c r="E63" s="33">
        <f t="shared" si="38"/>
        <v>1449.5166666666667</v>
      </c>
      <c r="F63" s="33">
        <f t="shared" si="39"/>
        <v>1207.8499999999999</v>
      </c>
      <c r="G63" s="33">
        <f t="shared" si="40"/>
        <v>1046.7388888888888</v>
      </c>
      <c r="H63" s="33">
        <f t="shared" si="41"/>
        <v>931.65952380952376</v>
      </c>
      <c r="I63" s="33">
        <f t="shared" si="42"/>
        <v>845.35</v>
      </c>
      <c r="J63" s="33">
        <f t="shared" si="43"/>
        <v>778.22037037037035</v>
      </c>
      <c r="K63" s="33">
        <f t="shared" si="44"/>
        <v>724.51666666666665</v>
      </c>
    </row>
    <row r="64" spans="1:11">
      <c r="A64" s="34">
        <f t="shared" si="20"/>
        <v>59000</v>
      </c>
      <c r="B64" s="33">
        <f t="shared" si="37"/>
        <v>5162.0083333333332</v>
      </c>
      <c r="C64" s="33">
        <f t="shared" si="45"/>
        <v>2703.6749999999997</v>
      </c>
      <c r="D64" s="33">
        <f t="shared" si="46"/>
        <v>1884.2305555555556</v>
      </c>
      <c r="E64" s="33">
        <f t="shared" si="38"/>
        <v>1474.5083333333332</v>
      </c>
      <c r="F64" s="33">
        <f t="shared" si="39"/>
        <v>1228.675</v>
      </c>
      <c r="G64" s="33">
        <f t="shared" si="40"/>
        <v>1064.7861111111113</v>
      </c>
      <c r="H64" s="33">
        <f t="shared" si="41"/>
        <v>947.72261904761899</v>
      </c>
      <c r="I64" s="33">
        <f t="shared" si="42"/>
        <v>859.92500000000007</v>
      </c>
      <c r="J64" s="33">
        <f t="shared" si="43"/>
        <v>791.63796296296289</v>
      </c>
      <c r="K64" s="33">
        <f t="shared" si="44"/>
        <v>737.00833333333333</v>
      </c>
    </row>
    <row r="65" spans="1:11">
      <c r="A65" s="34">
        <f t="shared" si="20"/>
        <v>60000</v>
      </c>
      <c r="B65" s="33">
        <f t="shared" si="37"/>
        <v>5249.5</v>
      </c>
      <c r="C65" s="33">
        <f t="shared" si="45"/>
        <v>2749.5</v>
      </c>
      <c r="D65" s="33">
        <f t="shared" si="46"/>
        <v>1916.1666666666667</v>
      </c>
      <c r="E65" s="33">
        <f t="shared" si="38"/>
        <v>1499.5</v>
      </c>
      <c r="F65" s="33">
        <f t="shared" si="39"/>
        <v>1249.5</v>
      </c>
      <c r="G65" s="33">
        <f t="shared" si="40"/>
        <v>1082.8333333333333</v>
      </c>
      <c r="H65" s="33">
        <f t="shared" si="41"/>
        <v>963.78571428571433</v>
      </c>
      <c r="I65" s="33">
        <f t="shared" si="42"/>
        <v>874.5</v>
      </c>
      <c r="J65" s="33">
        <f t="shared" si="43"/>
        <v>805.05555555555554</v>
      </c>
      <c r="K65" s="33">
        <f t="shared" si="44"/>
        <v>749.5</v>
      </c>
    </row>
    <row r="66" spans="1:11">
      <c r="A66" s="34">
        <f t="shared" si="20"/>
        <v>61000</v>
      </c>
      <c r="B66" s="33">
        <f t="shared" si="37"/>
        <v>5336.9916666666668</v>
      </c>
      <c r="C66" s="33">
        <f t="shared" si="45"/>
        <v>2795.3250000000003</v>
      </c>
      <c r="D66" s="33">
        <f t="shared" si="46"/>
        <v>1948.1027777777776</v>
      </c>
      <c r="E66" s="33">
        <f t="shared" si="38"/>
        <v>1524.4916666666668</v>
      </c>
      <c r="F66" s="33">
        <f t="shared" si="39"/>
        <v>1270.325</v>
      </c>
      <c r="G66" s="33">
        <f t="shared" si="40"/>
        <v>1100.8805555555555</v>
      </c>
      <c r="H66" s="33">
        <f t="shared" si="41"/>
        <v>979.84880952380956</v>
      </c>
      <c r="I66" s="33">
        <f t="shared" si="42"/>
        <v>889.07499999999993</v>
      </c>
      <c r="J66" s="33">
        <f t="shared" si="43"/>
        <v>818.4731481481482</v>
      </c>
      <c r="K66" s="33">
        <f t="shared" si="44"/>
        <v>761.99166666666667</v>
      </c>
    </row>
    <row r="67" spans="1:11">
      <c r="A67" s="34">
        <f t="shared" si="20"/>
        <v>62000</v>
      </c>
      <c r="B67" s="33">
        <f t="shared" si="37"/>
        <v>5424.4833333333336</v>
      </c>
      <c r="C67" s="33">
        <f t="shared" si="45"/>
        <v>2841.15</v>
      </c>
      <c r="D67" s="33">
        <f t="shared" si="46"/>
        <v>1980.0388888888888</v>
      </c>
      <c r="E67" s="33">
        <f t="shared" si="38"/>
        <v>1549.4833333333333</v>
      </c>
      <c r="F67" s="33">
        <f t="shared" si="39"/>
        <v>1291.1500000000001</v>
      </c>
      <c r="G67" s="33">
        <f t="shared" si="40"/>
        <v>1118.9277777777779</v>
      </c>
      <c r="H67" s="33">
        <f t="shared" si="41"/>
        <v>995.91190476190479</v>
      </c>
      <c r="I67" s="33">
        <f t="shared" si="42"/>
        <v>903.65</v>
      </c>
      <c r="J67" s="33">
        <f t="shared" si="43"/>
        <v>831.89074074074074</v>
      </c>
      <c r="K67" s="33">
        <f t="shared" si="44"/>
        <v>774.48333333333335</v>
      </c>
    </row>
    <row r="68" spans="1:11">
      <c r="A68" s="34">
        <f t="shared" si="20"/>
        <v>63000</v>
      </c>
      <c r="B68" s="33">
        <f t="shared" si="37"/>
        <v>5511.9749999999995</v>
      </c>
      <c r="C68" s="33">
        <f t="shared" si="45"/>
        <v>2886.9749999999999</v>
      </c>
      <c r="D68" s="33">
        <f t="shared" si="46"/>
        <v>2011.9750000000001</v>
      </c>
      <c r="E68" s="33">
        <f t="shared" si="38"/>
        <v>1574.4750000000001</v>
      </c>
      <c r="F68" s="33">
        <f t="shared" si="39"/>
        <v>1311.9749999999999</v>
      </c>
      <c r="G68" s="33">
        <f t="shared" si="40"/>
        <v>1136.9749999999999</v>
      </c>
      <c r="H68" s="33">
        <f t="shared" si="41"/>
        <v>1011.9749999999999</v>
      </c>
      <c r="I68" s="33">
        <f t="shared" si="42"/>
        <v>918.22500000000002</v>
      </c>
      <c r="J68" s="33">
        <f t="shared" si="43"/>
        <v>845.30833333333339</v>
      </c>
      <c r="K68" s="33">
        <f t="shared" si="44"/>
        <v>786.97500000000002</v>
      </c>
    </row>
    <row r="69" spans="1:11">
      <c r="A69" s="34">
        <f t="shared" si="20"/>
        <v>64000</v>
      </c>
      <c r="B69" s="33">
        <f t="shared" si="37"/>
        <v>5599.4666666666672</v>
      </c>
      <c r="C69" s="33">
        <f t="shared" si="45"/>
        <v>2932.7999999999997</v>
      </c>
      <c r="D69" s="33">
        <f t="shared" si="46"/>
        <v>2043.9111111111113</v>
      </c>
      <c r="E69" s="33">
        <f t="shared" si="38"/>
        <v>1599.4666666666665</v>
      </c>
      <c r="F69" s="33">
        <f t="shared" si="39"/>
        <v>1332.8</v>
      </c>
      <c r="G69" s="33">
        <f t="shared" si="40"/>
        <v>1155.0222222222224</v>
      </c>
      <c r="H69" s="33">
        <f t="shared" si="41"/>
        <v>1028.0380952380951</v>
      </c>
      <c r="I69" s="33">
        <f t="shared" si="42"/>
        <v>932.80000000000007</v>
      </c>
      <c r="J69" s="33">
        <f t="shared" si="43"/>
        <v>858.72592592592582</v>
      </c>
      <c r="K69" s="33">
        <f t="shared" si="44"/>
        <v>799.4666666666667</v>
      </c>
    </row>
    <row r="70" spans="1:11">
      <c r="A70" s="34">
        <f t="shared" si="20"/>
        <v>65000</v>
      </c>
      <c r="B70" s="33">
        <f t="shared" si="37"/>
        <v>5686.958333333333</v>
      </c>
      <c r="C70" s="33">
        <f t="shared" si="45"/>
        <v>2978.625</v>
      </c>
      <c r="D70" s="33">
        <f t="shared" si="46"/>
        <v>2075.8472222222222</v>
      </c>
      <c r="E70" s="33">
        <f t="shared" si="38"/>
        <v>1624.4583333333333</v>
      </c>
      <c r="F70" s="33">
        <f t="shared" si="39"/>
        <v>1353.625</v>
      </c>
      <c r="G70" s="33">
        <f t="shared" si="40"/>
        <v>1173.0694444444443</v>
      </c>
      <c r="H70" s="33">
        <f t="shared" si="41"/>
        <v>1044.1011904761904</v>
      </c>
      <c r="I70" s="33">
        <f t="shared" si="42"/>
        <v>947.375</v>
      </c>
      <c r="J70" s="33">
        <f t="shared" si="43"/>
        <v>872.14351851851848</v>
      </c>
      <c r="K70" s="33">
        <f t="shared" si="44"/>
        <v>811.95833333333337</v>
      </c>
    </row>
    <row r="71" spans="1:11">
      <c r="A71" s="34">
        <f t="shared" si="20"/>
        <v>66000</v>
      </c>
      <c r="B71" s="33">
        <f t="shared" si="37"/>
        <v>5774.45</v>
      </c>
      <c r="C71" s="33">
        <f t="shared" si="45"/>
        <v>3024.4500000000003</v>
      </c>
      <c r="D71" s="33">
        <f t="shared" si="46"/>
        <v>2107.7833333333333</v>
      </c>
      <c r="E71" s="33">
        <f t="shared" si="38"/>
        <v>1649.45</v>
      </c>
      <c r="F71" s="33">
        <f t="shared" si="39"/>
        <v>1374.45</v>
      </c>
      <c r="G71" s="33">
        <f t="shared" si="40"/>
        <v>1191.1166666666666</v>
      </c>
      <c r="H71" s="33">
        <f t="shared" si="41"/>
        <v>1060.1642857142858</v>
      </c>
      <c r="I71" s="33">
        <f t="shared" si="42"/>
        <v>961.94999999999993</v>
      </c>
      <c r="J71" s="33">
        <f t="shared" si="43"/>
        <v>885.56111111111113</v>
      </c>
      <c r="K71" s="33">
        <f t="shared" si="44"/>
        <v>824.45</v>
      </c>
    </row>
    <row r="72" spans="1:11">
      <c r="A72" s="34">
        <f t="shared" si="20"/>
        <v>67000</v>
      </c>
      <c r="B72" s="33">
        <f t="shared" si="37"/>
        <v>5861.9416666666666</v>
      </c>
      <c r="C72" s="33">
        <f t="shared" si="45"/>
        <v>3070.2750000000001</v>
      </c>
      <c r="D72" s="33">
        <f t="shared" si="46"/>
        <v>2139.7194444444444</v>
      </c>
      <c r="E72" s="33">
        <f t="shared" si="38"/>
        <v>1674.4416666666666</v>
      </c>
      <c r="F72" s="33">
        <f t="shared" si="39"/>
        <v>1395.2750000000001</v>
      </c>
      <c r="G72" s="33">
        <f t="shared" si="40"/>
        <v>1209.163888888889</v>
      </c>
      <c r="H72" s="33">
        <f t="shared" si="41"/>
        <v>1076.2273809523811</v>
      </c>
      <c r="I72" s="33">
        <f t="shared" si="42"/>
        <v>976.52499999999998</v>
      </c>
      <c r="J72" s="33">
        <f t="shared" si="43"/>
        <v>898.97870370370367</v>
      </c>
      <c r="K72" s="33">
        <f t="shared" si="44"/>
        <v>836.94166666666672</v>
      </c>
    </row>
    <row r="73" spans="1:11">
      <c r="A73" s="34">
        <f t="shared" si="20"/>
        <v>68000</v>
      </c>
      <c r="B73" s="33">
        <f t="shared" si="37"/>
        <v>5949.4333333333334</v>
      </c>
      <c r="C73" s="33">
        <f t="shared" si="45"/>
        <v>3116.1</v>
      </c>
      <c r="D73" s="33">
        <f t="shared" si="46"/>
        <v>2171.6555555555556</v>
      </c>
      <c r="E73" s="33">
        <f t="shared" si="38"/>
        <v>1699.4333333333334</v>
      </c>
      <c r="F73" s="33">
        <f t="shared" si="39"/>
        <v>1416.1</v>
      </c>
      <c r="G73" s="33">
        <f t="shared" si="40"/>
        <v>1227.211111111111</v>
      </c>
      <c r="H73" s="33">
        <f t="shared" si="41"/>
        <v>1092.2904761904761</v>
      </c>
      <c r="I73" s="33">
        <f t="shared" si="42"/>
        <v>991.1</v>
      </c>
      <c r="J73" s="33">
        <f t="shared" si="43"/>
        <v>912.39629629629633</v>
      </c>
      <c r="K73" s="33">
        <f t="shared" si="44"/>
        <v>849.43333333333328</v>
      </c>
    </row>
    <row r="74" spans="1:11">
      <c r="A74" s="34">
        <f t="shared" si="20"/>
        <v>69000</v>
      </c>
      <c r="B74" s="33">
        <f t="shared" si="37"/>
        <v>6036.9250000000002</v>
      </c>
      <c r="C74" s="33">
        <f t="shared" si="45"/>
        <v>3161.9249999999997</v>
      </c>
      <c r="D74" s="33">
        <f t="shared" si="46"/>
        <v>2203.5916666666667</v>
      </c>
      <c r="E74" s="33">
        <f t="shared" si="38"/>
        <v>1724.425</v>
      </c>
      <c r="F74" s="33">
        <f t="shared" si="39"/>
        <v>1436.925</v>
      </c>
      <c r="G74" s="33">
        <f t="shared" si="40"/>
        <v>1245.2583333333334</v>
      </c>
      <c r="H74" s="33">
        <f t="shared" si="41"/>
        <v>1108.3535714285713</v>
      </c>
      <c r="I74" s="33">
        <f t="shared" si="42"/>
        <v>1005.6750000000001</v>
      </c>
      <c r="J74" s="33">
        <f t="shared" si="43"/>
        <v>925.81388888888887</v>
      </c>
      <c r="K74" s="33">
        <f t="shared" si="44"/>
        <v>861.92499999999995</v>
      </c>
    </row>
    <row r="75" spans="1:11">
      <c r="A75" s="34">
        <f t="shared" si="20"/>
        <v>70000</v>
      </c>
      <c r="B75" s="33">
        <f t="shared" si="37"/>
        <v>6124.416666666667</v>
      </c>
      <c r="C75" s="33">
        <f t="shared" si="45"/>
        <v>3207.75</v>
      </c>
      <c r="D75" s="33">
        <f t="shared" si="46"/>
        <v>2235.5277777777778</v>
      </c>
      <c r="E75" s="33">
        <f t="shared" si="38"/>
        <v>1749.4166666666667</v>
      </c>
      <c r="F75" s="33">
        <f t="shared" si="39"/>
        <v>1457.75</v>
      </c>
      <c r="G75" s="33">
        <f t="shared" si="40"/>
        <v>1263.3055555555557</v>
      </c>
      <c r="H75" s="33">
        <f t="shared" si="41"/>
        <v>1124.4166666666667</v>
      </c>
      <c r="I75" s="33">
        <f t="shared" si="42"/>
        <v>1020.25</v>
      </c>
      <c r="J75" s="33">
        <f t="shared" si="43"/>
        <v>939.23148148148152</v>
      </c>
      <c r="K75" s="33">
        <f t="shared" si="44"/>
        <v>874.41666666666663</v>
      </c>
    </row>
    <row r="76" spans="1:11">
      <c r="A76" s="34">
        <f t="shared" si="20"/>
        <v>71000</v>
      </c>
      <c r="B76" s="33">
        <f t="shared" si="37"/>
        <v>6211.9083333333328</v>
      </c>
      <c r="C76" s="33">
        <f t="shared" si="45"/>
        <v>3253.5750000000003</v>
      </c>
      <c r="D76" s="33">
        <f t="shared" si="46"/>
        <v>2267.463888888889</v>
      </c>
      <c r="E76" s="33">
        <f t="shared" si="38"/>
        <v>1774.4083333333335</v>
      </c>
      <c r="F76" s="33">
        <f t="shared" si="39"/>
        <v>1478.575</v>
      </c>
      <c r="G76" s="33">
        <f t="shared" si="40"/>
        <v>1281.3527777777776</v>
      </c>
      <c r="H76" s="33">
        <f t="shared" si="41"/>
        <v>1140.479761904762</v>
      </c>
      <c r="I76" s="33">
        <f t="shared" si="42"/>
        <v>1034.825</v>
      </c>
      <c r="J76" s="33">
        <f t="shared" si="43"/>
        <v>952.64907407407418</v>
      </c>
      <c r="K76" s="33">
        <f t="shared" si="44"/>
        <v>886.9083333333333</v>
      </c>
    </row>
    <row r="77" spans="1:11">
      <c r="A77" s="34">
        <f t="shared" si="20"/>
        <v>72000</v>
      </c>
      <c r="B77" s="33">
        <f t="shared" si="37"/>
        <v>6299.4000000000005</v>
      </c>
      <c r="C77" s="33">
        <f t="shared" si="45"/>
        <v>3299.4</v>
      </c>
      <c r="D77" s="33">
        <f t="shared" si="46"/>
        <v>2299.3999999999996</v>
      </c>
      <c r="E77" s="33">
        <f t="shared" si="38"/>
        <v>1799.3999999999999</v>
      </c>
      <c r="F77" s="33">
        <f t="shared" si="39"/>
        <v>1499.4</v>
      </c>
      <c r="G77" s="33">
        <f t="shared" si="40"/>
        <v>1299.4000000000001</v>
      </c>
      <c r="H77" s="33">
        <f t="shared" si="41"/>
        <v>1156.5428571428572</v>
      </c>
      <c r="I77" s="33">
        <f t="shared" si="42"/>
        <v>1049.3999999999999</v>
      </c>
      <c r="J77" s="33">
        <f t="shared" si="43"/>
        <v>966.06666666666661</v>
      </c>
      <c r="K77" s="33">
        <f t="shared" si="44"/>
        <v>899.4</v>
      </c>
    </row>
    <row r="78" spans="1:11">
      <c r="A78" s="34">
        <f t="shared" si="20"/>
        <v>73000</v>
      </c>
      <c r="B78" s="33">
        <f t="shared" si="37"/>
        <v>6386.8916666666664</v>
      </c>
      <c r="C78" s="33">
        <f t="shared" si="45"/>
        <v>3345.2249999999999</v>
      </c>
      <c r="D78" s="33">
        <f t="shared" si="46"/>
        <v>2331.3361111111112</v>
      </c>
      <c r="E78" s="33">
        <f t="shared" si="38"/>
        <v>1824.3916666666667</v>
      </c>
      <c r="F78" s="33">
        <f t="shared" si="39"/>
        <v>1520.2249999999999</v>
      </c>
      <c r="G78" s="33">
        <f t="shared" si="40"/>
        <v>1317.4472222222221</v>
      </c>
      <c r="H78" s="33">
        <f t="shared" si="41"/>
        <v>1172.6059523809522</v>
      </c>
      <c r="I78" s="33">
        <f t="shared" si="42"/>
        <v>1063.9750000000001</v>
      </c>
      <c r="J78" s="33">
        <f t="shared" si="43"/>
        <v>979.48425925925926</v>
      </c>
      <c r="K78" s="33">
        <f t="shared" si="44"/>
        <v>911.89166666666665</v>
      </c>
    </row>
    <row r="79" spans="1:11">
      <c r="A79" s="34">
        <f t="shared" si="20"/>
        <v>74000</v>
      </c>
      <c r="B79" s="33">
        <f t="shared" si="37"/>
        <v>6474.3833333333341</v>
      </c>
      <c r="C79" s="33">
        <f t="shared" si="45"/>
        <v>3391.0499999999997</v>
      </c>
      <c r="D79" s="33">
        <f t="shared" si="46"/>
        <v>2363.2722222222224</v>
      </c>
      <c r="E79" s="33">
        <f t="shared" si="38"/>
        <v>1849.3833333333332</v>
      </c>
      <c r="F79" s="33">
        <f t="shared" si="39"/>
        <v>1541.05</v>
      </c>
      <c r="G79" s="33">
        <f t="shared" si="40"/>
        <v>1335.4944444444445</v>
      </c>
      <c r="H79" s="33">
        <f t="shared" si="41"/>
        <v>1188.6690476190477</v>
      </c>
      <c r="I79" s="33">
        <f t="shared" si="42"/>
        <v>1078.55</v>
      </c>
      <c r="J79" s="33">
        <f t="shared" si="43"/>
        <v>992.9018518518518</v>
      </c>
      <c r="K79" s="33">
        <f t="shared" si="44"/>
        <v>924.38333333333333</v>
      </c>
    </row>
    <row r="80" spans="1:11">
      <c r="A80" s="34">
        <f t="shared" si="20"/>
        <v>75000</v>
      </c>
      <c r="B80" s="33">
        <f>($A80*$B$6*B5+$A80)/B5</f>
        <v>6561.875</v>
      </c>
      <c r="C80" s="33">
        <f t="shared" si="45"/>
        <v>3436.875</v>
      </c>
      <c r="D80" s="33">
        <f t="shared" si="46"/>
        <v>2395.2083333333335</v>
      </c>
      <c r="E80" s="33">
        <f t="shared" si="38"/>
        <v>1874.375</v>
      </c>
      <c r="F80" s="33">
        <f t="shared" si="39"/>
        <v>1561.875</v>
      </c>
      <c r="G80" s="33">
        <f t="shared" si="40"/>
        <v>1353.5416666666667</v>
      </c>
      <c r="H80" s="33">
        <f t="shared" si="41"/>
        <v>1204.7321428571429</v>
      </c>
      <c r="I80" s="33">
        <f t="shared" si="42"/>
        <v>1093.125</v>
      </c>
      <c r="J80" s="33">
        <f t="shared" si="43"/>
        <v>1006.3194444444445</v>
      </c>
      <c r="K80" s="33">
        <f t="shared" si="44"/>
        <v>936.875</v>
      </c>
    </row>
    <row r="81" spans="1:11">
      <c r="A81" s="34">
        <f t="shared" si="20"/>
        <v>76000</v>
      </c>
      <c r="B81" s="33">
        <f t="shared" si="37"/>
        <v>6649.3666666666659</v>
      </c>
      <c r="C81" s="33">
        <f t="shared" si="45"/>
        <v>3482.7000000000003</v>
      </c>
      <c r="D81" s="33">
        <f t="shared" si="46"/>
        <v>2427.1444444444442</v>
      </c>
      <c r="E81" s="33">
        <f t="shared" si="38"/>
        <v>1899.3666666666668</v>
      </c>
      <c r="F81" s="33">
        <f t="shared" si="39"/>
        <v>1582.7</v>
      </c>
      <c r="G81" s="33">
        <f t="shared" si="40"/>
        <v>1371.5888888888887</v>
      </c>
      <c r="H81" s="33">
        <f t="shared" si="41"/>
        <v>1220.7952380952381</v>
      </c>
      <c r="I81" s="33">
        <f t="shared" si="42"/>
        <v>1107.7</v>
      </c>
      <c r="J81" s="33">
        <f t="shared" si="43"/>
        <v>1019.7370370370371</v>
      </c>
      <c r="K81" s="33">
        <f t="shared" si="44"/>
        <v>949.36666666666667</v>
      </c>
    </row>
    <row r="82" spans="1:11">
      <c r="A82" s="34">
        <f t="shared" si="20"/>
        <v>77000</v>
      </c>
      <c r="B82" s="33">
        <f t="shared" si="37"/>
        <v>6736.8583333333336</v>
      </c>
      <c r="C82" s="33">
        <f t="shared" si="45"/>
        <v>3528.5250000000001</v>
      </c>
      <c r="D82" s="33">
        <f t="shared" si="46"/>
        <v>2459.0805555555553</v>
      </c>
      <c r="E82" s="33">
        <f t="shared" si="38"/>
        <v>1924.3583333333333</v>
      </c>
      <c r="F82" s="33">
        <f t="shared" si="39"/>
        <v>1603.5250000000001</v>
      </c>
      <c r="G82" s="33">
        <f t="shared" si="40"/>
        <v>1389.6361111111112</v>
      </c>
      <c r="H82" s="33">
        <f t="shared" si="41"/>
        <v>1236.8583333333333</v>
      </c>
      <c r="I82" s="33">
        <f t="shared" si="42"/>
        <v>1122.2749999999999</v>
      </c>
      <c r="J82" s="33">
        <f t="shared" si="43"/>
        <v>1033.1546296296297</v>
      </c>
      <c r="K82" s="33">
        <f t="shared" si="44"/>
        <v>961.85833333333335</v>
      </c>
    </row>
    <row r="83" spans="1:11">
      <c r="A83" s="34">
        <f t="shared" si="20"/>
        <v>78000</v>
      </c>
      <c r="B83" s="33">
        <f t="shared" si="37"/>
        <v>6824.3499999999995</v>
      </c>
      <c r="C83" s="33">
        <f t="shared" si="45"/>
        <v>3574.35</v>
      </c>
      <c r="D83" s="33">
        <f t="shared" si="46"/>
        <v>2491.0166666666669</v>
      </c>
      <c r="E83" s="33">
        <f t="shared" si="38"/>
        <v>1949.3500000000001</v>
      </c>
      <c r="F83" s="33">
        <f t="shared" si="39"/>
        <v>1624.35</v>
      </c>
      <c r="G83" s="33">
        <f t="shared" si="40"/>
        <v>1407.6833333333334</v>
      </c>
      <c r="H83" s="33">
        <f t="shared" si="41"/>
        <v>1252.9214285714286</v>
      </c>
      <c r="I83" s="33">
        <f t="shared" si="42"/>
        <v>1136.8500000000001</v>
      </c>
      <c r="J83" s="33">
        <f t="shared" si="43"/>
        <v>1046.5722222222223</v>
      </c>
      <c r="K83" s="33">
        <f t="shared" si="44"/>
        <v>974.35</v>
      </c>
    </row>
    <row r="84" spans="1:11">
      <c r="A84" s="34">
        <f t="shared" si="20"/>
        <v>79000</v>
      </c>
      <c r="B84" s="33">
        <f t="shared" si="37"/>
        <v>6911.8416666666672</v>
      </c>
      <c r="C84" s="33">
        <f t="shared" si="45"/>
        <v>3620.1749999999997</v>
      </c>
      <c r="D84" s="33">
        <f t="shared" si="46"/>
        <v>2522.952777777778</v>
      </c>
      <c r="E84" s="33">
        <f t="shared" si="38"/>
        <v>1974.3416666666665</v>
      </c>
      <c r="F84" s="33">
        <f t="shared" si="39"/>
        <v>1645.175</v>
      </c>
      <c r="G84" s="33">
        <f t="shared" si="40"/>
        <v>1425.7305555555556</v>
      </c>
      <c r="H84" s="33">
        <f t="shared" si="41"/>
        <v>1268.9845238095238</v>
      </c>
      <c r="I84" s="33">
        <f t="shared" si="42"/>
        <v>1151.425</v>
      </c>
      <c r="J84" s="33">
        <f t="shared" si="43"/>
        <v>1059.9898148148147</v>
      </c>
      <c r="K84" s="33">
        <f t="shared" si="44"/>
        <v>986.8416666666667</v>
      </c>
    </row>
    <row r="85" spans="1:11">
      <c r="A85" s="34">
        <f t="shared" si="20"/>
        <v>80000</v>
      </c>
      <c r="B85" s="33">
        <f t="shared" si="37"/>
        <v>6999.333333333333</v>
      </c>
      <c r="C85" s="33">
        <f t="shared" si="45"/>
        <v>3666</v>
      </c>
      <c r="D85" s="33">
        <f t="shared" si="46"/>
        <v>2554.8888888888887</v>
      </c>
      <c r="E85" s="33">
        <f t="shared" si="38"/>
        <v>1999.3333333333333</v>
      </c>
      <c r="F85" s="33">
        <f t="shared" si="39"/>
        <v>1666</v>
      </c>
      <c r="G85" s="33">
        <f t="shared" si="40"/>
        <v>1443.7777777777778</v>
      </c>
      <c r="H85" s="33">
        <f t="shared" si="41"/>
        <v>1285.047619047619</v>
      </c>
      <c r="I85" s="33">
        <f t="shared" si="42"/>
        <v>1166</v>
      </c>
      <c r="J85" s="33">
        <f t="shared" si="43"/>
        <v>1073.4074074074074</v>
      </c>
      <c r="K85" s="33">
        <f t="shared" si="44"/>
        <v>999.33333333333337</v>
      </c>
    </row>
    <row r="86" spans="1:11">
      <c r="A86" s="34">
        <f t="shared" si="20"/>
        <v>81000</v>
      </c>
      <c r="B86" s="33">
        <f t="shared" si="37"/>
        <v>7086.8249999999998</v>
      </c>
      <c r="C86" s="33">
        <f t="shared" si="45"/>
        <v>3711.8250000000003</v>
      </c>
      <c r="D86" s="33">
        <f t="shared" si="46"/>
        <v>2586.8249999999998</v>
      </c>
      <c r="E86" s="33">
        <f t="shared" si="38"/>
        <v>2024.325</v>
      </c>
      <c r="F86" s="33">
        <f t="shared" si="39"/>
        <v>1686.825</v>
      </c>
      <c r="G86" s="33">
        <f t="shared" si="40"/>
        <v>1461.8249999999998</v>
      </c>
      <c r="H86" s="33">
        <f t="shared" si="41"/>
        <v>1301.1107142857143</v>
      </c>
      <c r="I86" s="33">
        <f t="shared" si="42"/>
        <v>1180.575</v>
      </c>
      <c r="J86" s="33">
        <f t="shared" si="43"/>
        <v>1086.825</v>
      </c>
      <c r="K86" s="33">
        <f t="shared" si="44"/>
        <v>1011.825</v>
      </c>
    </row>
    <row r="87" spans="1:11">
      <c r="A87" s="34">
        <f t="shared" si="20"/>
        <v>82000</v>
      </c>
      <c r="B87" s="33">
        <f t="shared" si="37"/>
        <v>7174.3166666666666</v>
      </c>
      <c r="C87" s="33">
        <f t="shared" si="45"/>
        <v>3757.65</v>
      </c>
      <c r="D87" s="33">
        <f t="shared" si="46"/>
        <v>2618.7611111111109</v>
      </c>
      <c r="E87" s="33">
        <f t="shared" si="38"/>
        <v>2049.3166666666666</v>
      </c>
      <c r="F87" s="33">
        <f t="shared" si="39"/>
        <v>1707.65</v>
      </c>
      <c r="G87" s="33">
        <f t="shared" si="40"/>
        <v>1479.8722222222223</v>
      </c>
      <c r="H87" s="33">
        <f t="shared" si="41"/>
        <v>1317.1738095238095</v>
      </c>
      <c r="I87" s="33">
        <f t="shared" si="42"/>
        <v>1195.1499999999999</v>
      </c>
      <c r="J87" s="33">
        <f t="shared" si="43"/>
        <v>1100.2425925925927</v>
      </c>
      <c r="K87" s="33">
        <f t="shared" si="44"/>
        <v>1024.3166666666666</v>
      </c>
    </row>
    <row r="88" spans="1:11">
      <c r="A88" s="34">
        <f t="shared" si="20"/>
        <v>83000</v>
      </c>
      <c r="B88" s="33">
        <f t="shared" si="37"/>
        <v>7261.8083333333334</v>
      </c>
      <c r="C88" s="33">
        <f t="shared" si="45"/>
        <v>3803.4749999999999</v>
      </c>
      <c r="D88" s="33">
        <f t="shared" si="46"/>
        <v>2650.6972222222225</v>
      </c>
      <c r="E88" s="33">
        <f t="shared" si="38"/>
        <v>2074.3083333333334</v>
      </c>
      <c r="F88" s="33">
        <f t="shared" si="39"/>
        <v>1728.4749999999999</v>
      </c>
      <c r="G88" s="33">
        <f t="shared" si="40"/>
        <v>1497.9194444444445</v>
      </c>
      <c r="H88" s="33">
        <f t="shared" si="41"/>
        <v>1333.2369047619047</v>
      </c>
      <c r="I88" s="33">
        <f t="shared" si="42"/>
        <v>1209.7250000000001</v>
      </c>
      <c r="J88" s="33">
        <f t="shared" si="43"/>
        <v>1113.6601851851851</v>
      </c>
      <c r="K88" s="33">
        <f t="shared" si="44"/>
        <v>1036.8083333333334</v>
      </c>
    </row>
    <row r="89" spans="1:11">
      <c r="A89" s="34">
        <f t="shared" si="20"/>
        <v>84000</v>
      </c>
      <c r="B89" s="33">
        <f t="shared" si="37"/>
        <v>7349.3</v>
      </c>
      <c r="C89" s="33">
        <f t="shared" si="45"/>
        <v>3849.2999999999997</v>
      </c>
      <c r="D89" s="33">
        <f t="shared" si="46"/>
        <v>2682.6333333333332</v>
      </c>
      <c r="E89" s="33">
        <f t="shared" si="38"/>
        <v>2099.2999999999997</v>
      </c>
      <c r="F89" s="33">
        <f t="shared" si="39"/>
        <v>1749.3</v>
      </c>
      <c r="G89" s="33">
        <f t="shared" si="40"/>
        <v>1515.9666666666667</v>
      </c>
      <c r="H89" s="33">
        <f t="shared" si="41"/>
        <v>1349.3</v>
      </c>
      <c r="I89" s="33">
        <f t="shared" si="42"/>
        <v>1224.3</v>
      </c>
      <c r="J89" s="33">
        <f t="shared" si="43"/>
        <v>1127.0777777777778</v>
      </c>
      <c r="K89" s="33">
        <f t="shared" si="44"/>
        <v>1049.3</v>
      </c>
    </row>
    <row r="90" spans="1:11">
      <c r="A90" s="34">
        <f t="shared" si="20"/>
        <v>85000</v>
      </c>
      <c r="B90" s="33">
        <f t="shared" si="37"/>
        <v>7436.791666666667</v>
      </c>
      <c r="C90" s="33">
        <f t="shared" si="45"/>
        <v>3895.125</v>
      </c>
      <c r="D90" s="33">
        <f t="shared" si="46"/>
        <v>2714.5694444444443</v>
      </c>
      <c r="E90" s="33">
        <f t="shared" si="38"/>
        <v>2124.2916666666665</v>
      </c>
      <c r="F90" s="33">
        <f t="shared" si="39"/>
        <v>1770.125</v>
      </c>
      <c r="G90" s="33">
        <f t="shared" si="40"/>
        <v>1534.0138888888889</v>
      </c>
      <c r="H90" s="33">
        <f t="shared" si="41"/>
        <v>1365.3630952380952</v>
      </c>
      <c r="I90" s="33">
        <f t="shared" si="42"/>
        <v>1238.875</v>
      </c>
      <c r="J90" s="33">
        <f t="shared" si="43"/>
        <v>1140.4953703703704</v>
      </c>
      <c r="K90" s="33">
        <f t="shared" si="44"/>
        <v>1061.7916666666667</v>
      </c>
    </row>
    <row r="91" spans="1:11">
      <c r="A91" s="34">
        <f t="shared" ref="A91:A105" si="47">+A90+1000</f>
        <v>86000</v>
      </c>
      <c r="B91" s="33">
        <f t="shared" si="37"/>
        <v>7524.2833333333328</v>
      </c>
      <c r="C91" s="33">
        <f t="shared" si="45"/>
        <v>3940.9500000000003</v>
      </c>
      <c r="D91" s="33">
        <f t="shared" si="46"/>
        <v>2746.5055555555555</v>
      </c>
      <c r="E91" s="33">
        <f t="shared" si="38"/>
        <v>2149.2833333333333</v>
      </c>
      <c r="F91" s="33">
        <f t="shared" si="39"/>
        <v>1790.95</v>
      </c>
      <c r="G91" s="33">
        <f t="shared" si="40"/>
        <v>1552.0611111111111</v>
      </c>
      <c r="H91" s="33">
        <f t="shared" si="41"/>
        <v>1381.4261904761904</v>
      </c>
      <c r="I91" s="33">
        <f t="shared" si="42"/>
        <v>1253.45</v>
      </c>
      <c r="J91" s="33">
        <f t="shared" si="43"/>
        <v>1153.9129629629631</v>
      </c>
      <c r="K91" s="33">
        <f t="shared" si="44"/>
        <v>1074.2833333333333</v>
      </c>
    </row>
    <row r="92" spans="1:11">
      <c r="A92" s="34">
        <f t="shared" si="47"/>
        <v>87000</v>
      </c>
      <c r="B92" s="33">
        <f t="shared" si="37"/>
        <v>7611.7750000000005</v>
      </c>
      <c r="C92" s="33">
        <f t="shared" si="45"/>
        <v>3986.7750000000001</v>
      </c>
      <c r="D92" s="33">
        <f t="shared" si="46"/>
        <v>2778.4416666666666</v>
      </c>
      <c r="E92" s="33">
        <f t="shared" si="38"/>
        <v>2174.2750000000001</v>
      </c>
      <c r="F92" s="33">
        <f t="shared" si="39"/>
        <v>1811.7750000000001</v>
      </c>
      <c r="G92" s="33">
        <f t="shared" si="40"/>
        <v>1570.1083333333333</v>
      </c>
      <c r="H92" s="33">
        <f t="shared" si="41"/>
        <v>1397.4892857142859</v>
      </c>
      <c r="I92" s="33">
        <f t="shared" si="42"/>
        <v>1268.0249999999999</v>
      </c>
      <c r="J92" s="33">
        <f t="shared" si="43"/>
        <v>1167.3305555555555</v>
      </c>
      <c r="K92" s="33">
        <f t="shared" si="44"/>
        <v>1086.7750000000001</v>
      </c>
    </row>
    <row r="93" spans="1:11">
      <c r="A93" s="34">
        <f t="shared" si="47"/>
        <v>88000</v>
      </c>
      <c r="B93" s="33">
        <f t="shared" si="37"/>
        <v>7699.2666666666664</v>
      </c>
      <c r="C93" s="33">
        <f t="shared" si="45"/>
        <v>4032.6</v>
      </c>
      <c r="D93" s="33">
        <f t="shared" si="46"/>
        <v>2810.3777777777777</v>
      </c>
      <c r="E93" s="33">
        <f t="shared" si="38"/>
        <v>2199.2666666666669</v>
      </c>
      <c r="F93" s="33">
        <f t="shared" si="39"/>
        <v>1832.6</v>
      </c>
      <c r="G93" s="33">
        <f t="shared" si="40"/>
        <v>1588.1555555555556</v>
      </c>
      <c r="H93" s="33">
        <f t="shared" si="41"/>
        <v>1413.5523809523809</v>
      </c>
      <c r="I93" s="33">
        <f t="shared" si="42"/>
        <v>1282.6000000000001</v>
      </c>
      <c r="J93" s="33">
        <f t="shared" si="43"/>
        <v>1180.7481481481482</v>
      </c>
      <c r="K93" s="33">
        <f t="shared" si="44"/>
        <v>1099.2666666666667</v>
      </c>
    </row>
    <row r="94" spans="1:11">
      <c r="A94" s="34">
        <f t="shared" si="47"/>
        <v>89000</v>
      </c>
      <c r="B94" s="33">
        <f t="shared" si="37"/>
        <v>7786.7583333333341</v>
      </c>
      <c r="C94" s="33">
        <f t="shared" si="45"/>
        <v>4078.4249999999997</v>
      </c>
      <c r="D94" s="33">
        <f t="shared" si="46"/>
        <v>2842.3138888888889</v>
      </c>
      <c r="E94" s="33">
        <f t="shared" si="38"/>
        <v>2224.2583333333332</v>
      </c>
      <c r="F94" s="33">
        <f t="shared" si="39"/>
        <v>1853.425</v>
      </c>
      <c r="G94" s="33">
        <f t="shared" si="40"/>
        <v>1606.2027777777778</v>
      </c>
      <c r="H94" s="33">
        <f t="shared" si="41"/>
        <v>1429.6154761904761</v>
      </c>
      <c r="I94" s="33">
        <f t="shared" si="42"/>
        <v>1297.175</v>
      </c>
      <c r="J94" s="33">
        <f t="shared" si="43"/>
        <v>1194.1657407407406</v>
      </c>
      <c r="K94" s="33">
        <f t="shared" si="44"/>
        <v>1111.7583333333334</v>
      </c>
    </row>
    <row r="95" spans="1:11">
      <c r="A95" s="34">
        <f t="shared" si="47"/>
        <v>90000</v>
      </c>
      <c r="B95" s="33">
        <f>($A95*$B$6*B5+$A95)/B5</f>
        <v>7874.25</v>
      </c>
      <c r="C95" s="33">
        <f t="shared" si="45"/>
        <v>4124.25</v>
      </c>
      <c r="D95" s="33">
        <f t="shared" si="46"/>
        <v>2874.25</v>
      </c>
      <c r="E95" s="33">
        <f t="shared" si="38"/>
        <v>2249.25</v>
      </c>
      <c r="F95" s="33">
        <f t="shared" si="39"/>
        <v>1874.25</v>
      </c>
      <c r="G95" s="33">
        <f t="shared" si="40"/>
        <v>1624.25</v>
      </c>
      <c r="H95" s="33">
        <f t="shared" si="41"/>
        <v>1445.6785714285713</v>
      </c>
      <c r="I95" s="33">
        <f t="shared" si="42"/>
        <v>1311.75</v>
      </c>
      <c r="J95" s="33">
        <f t="shared" si="43"/>
        <v>1207.5833333333333</v>
      </c>
      <c r="K95" s="33">
        <f t="shared" si="44"/>
        <v>1124.25</v>
      </c>
    </row>
    <row r="96" spans="1:11">
      <c r="A96" s="34">
        <f t="shared" si="47"/>
        <v>91000</v>
      </c>
      <c r="B96" s="33">
        <f t="shared" si="37"/>
        <v>7961.7416666666659</v>
      </c>
      <c r="C96" s="33">
        <f t="shared" si="45"/>
        <v>4170.0749999999998</v>
      </c>
      <c r="D96" s="33">
        <f t="shared" si="46"/>
        <v>2906.1861111111111</v>
      </c>
      <c r="E96" s="33">
        <f t="shared" si="38"/>
        <v>2274.2416666666668</v>
      </c>
      <c r="F96" s="33">
        <f t="shared" si="39"/>
        <v>1895.075</v>
      </c>
      <c r="G96" s="33">
        <f t="shared" si="40"/>
        <v>1642.2972222222222</v>
      </c>
      <c r="H96" s="33">
        <f t="shared" si="41"/>
        <v>1461.7416666666668</v>
      </c>
      <c r="I96" s="33">
        <f t="shared" si="42"/>
        <v>1326.325</v>
      </c>
      <c r="J96" s="33">
        <f t="shared" si="43"/>
        <v>1221.0009259259259</v>
      </c>
      <c r="K96" s="33">
        <f t="shared" si="44"/>
        <v>1136.7416666666666</v>
      </c>
    </row>
    <row r="97" spans="1:11">
      <c r="A97" s="34">
        <f t="shared" si="47"/>
        <v>92000</v>
      </c>
      <c r="B97" s="33">
        <f t="shared" si="37"/>
        <v>8049.2333333333336</v>
      </c>
      <c r="C97" s="33">
        <f t="shared" si="45"/>
        <v>4215.9000000000005</v>
      </c>
      <c r="D97" s="33">
        <f t="shared" si="46"/>
        <v>2938.1222222222223</v>
      </c>
      <c r="E97" s="33">
        <f t="shared" si="38"/>
        <v>2299.2333333333331</v>
      </c>
      <c r="F97" s="33">
        <f t="shared" si="39"/>
        <v>1915.9</v>
      </c>
      <c r="G97" s="33">
        <f t="shared" si="40"/>
        <v>1660.3444444444444</v>
      </c>
      <c r="H97" s="33">
        <f t="shared" si="41"/>
        <v>1477.804761904762</v>
      </c>
      <c r="I97" s="33">
        <f t="shared" si="42"/>
        <v>1340.8999999999999</v>
      </c>
      <c r="J97" s="33">
        <f t="shared" si="43"/>
        <v>1234.4185185185186</v>
      </c>
      <c r="K97" s="33">
        <f t="shared" si="44"/>
        <v>1149.2333333333333</v>
      </c>
    </row>
    <row r="98" spans="1:11">
      <c r="A98" s="34">
        <f t="shared" si="47"/>
        <v>93000</v>
      </c>
      <c r="B98" s="33">
        <f t="shared" si="37"/>
        <v>8136.7249999999995</v>
      </c>
      <c r="C98" s="33">
        <f t="shared" si="45"/>
        <v>4261.7249999999995</v>
      </c>
      <c r="D98" s="33">
        <f t="shared" si="46"/>
        <v>2970.0583333333334</v>
      </c>
      <c r="E98" s="33">
        <f t="shared" si="38"/>
        <v>2324.2249999999999</v>
      </c>
      <c r="F98" s="33">
        <f t="shared" si="39"/>
        <v>1936.7249999999999</v>
      </c>
      <c r="G98" s="33">
        <f t="shared" si="40"/>
        <v>1678.3916666666667</v>
      </c>
      <c r="H98" s="33">
        <f t="shared" si="41"/>
        <v>1493.867857142857</v>
      </c>
      <c r="I98" s="33">
        <f t="shared" si="42"/>
        <v>1355.4750000000001</v>
      </c>
      <c r="J98" s="33">
        <f t="shared" si="43"/>
        <v>1247.836111111111</v>
      </c>
      <c r="K98" s="33">
        <f t="shared" si="44"/>
        <v>1161.7249999999999</v>
      </c>
    </row>
    <row r="99" spans="1:11">
      <c r="A99" s="34">
        <f t="shared" si="47"/>
        <v>94000</v>
      </c>
      <c r="B99" s="33">
        <f t="shared" si="37"/>
        <v>8224.2166666666672</v>
      </c>
      <c r="C99" s="33">
        <f t="shared" si="45"/>
        <v>4307.55</v>
      </c>
      <c r="D99" s="33">
        <f t="shared" si="46"/>
        <v>3001.9944444444445</v>
      </c>
      <c r="E99" s="33">
        <f t="shared" si="38"/>
        <v>2349.2166666666667</v>
      </c>
      <c r="F99" s="33">
        <f t="shared" si="39"/>
        <v>1957.55</v>
      </c>
      <c r="G99" s="33">
        <f t="shared" si="40"/>
        <v>1696.4388888888889</v>
      </c>
      <c r="H99" s="33">
        <f t="shared" si="41"/>
        <v>1509.9309523809522</v>
      </c>
      <c r="I99" s="33">
        <f t="shared" si="42"/>
        <v>1370.05</v>
      </c>
      <c r="J99" s="33">
        <f t="shared" si="43"/>
        <v>1261.2537037037036</v>
      </c>
      <c r="K99" s="33">
        <f t="shared" si="44"/>
        <v>1174.2166666666667</v>
      </c>
    </row>
    <row r="100" spans="1:11">
      <c r="A100" s="34">
        <f t="shared" si="47"/>
        <v>95000</v>
      </c>
      <c r="B100" s="33">
        <f t="shared" si="37"/>
        <v>8311.7083333333339</v>
      </c>
      <c r="C100" s="33">
        <f t="shared" si="45"/>
        <v>4353.375</v>
      </c>
      <c r="D100" s="33">
        <f t="shared" si="46"/>
        <v>3033.9305555555557</v>
      </c>
      <c r="E100" s="33">
        <f t="shared" si="38"/>
        <v>2374.2083333333335</v>
      </c>
      <c r="F100" s="33">
        <f t="shared" si="39"/>
        <v>1978.375</v>
      </c>
      <c r="G100" s="33">
        <f t="shared" si="40"/>
        <v>1714.4861111111111</v>
      </c>
      <c r="H100" s="33">
        <f t="shared" si="41"/>
        <v>1525.9940476190477</v>
      </c>
      <c r="I100" s="33">
        <f t="shared" si="42"/>
        <v>1384.625</v>
      </c>
      <c r="J100" s="33">
        <f t="shared" si="43"/>
        <v>1274.6712962962963</v>
      </c>
      <c r="K100" s="33">
        <f t="shared" si="44"/>
        <v>1186.7083333333333</v>
      </c>
    </row>
    <row r="101" spans="1:11">
      <c r="A101" s="34">
        <f t="shared" si="47"/>
        <v>96000</v>
      </c>
      <c r="B101" s="33">
        <f t="shared" si="37"/>
        <v>8399.1999999999989</v>
      </c>
      <c r="C101" s="33">
        <f t="shared" si="45"/>
        <v>4399.2</v>
      </c>
      <c r="D101" s="33">
        <f t="shared" si="46"/>
        <v>3065.8666666666668</v>
      </c>
      <c r="E101" s="33">
        <f t="shared" si="38"/>
        <v>2399.2000000000003</v>
      </c>
      <c r="F101" s="33">
        <f t="shared" si="39"/>
        <v>1999.2</v>
      </c>
      <c r="G101" s="33">
        <f t="shared" si="40"/>
        <v>1732.5333333333333</v>
      </c>
      <c r="H101" s="33">
        <f t="shared" si="41"/>
        <v>1542.0571428571427</v>
      </c>
      <c r="I101" s="33">
        <f t="shared" si="42"/>
        <v>1399.2</v>
      </c>
      <c r="J101" s="33">
        <f t="shared" si="43"/>
        <v>1288.088888888889</v>
      </c>
      <c r="K101" s="33">
        <f t="shared" si="44"/>
        <v>1199.2</v>
      </c>
    </row>
    <row r="102" spans="1:11">
      <c r="A102" s="34">
        <f t="shared" si="47"/>
        <v>97000</v>
      </c>
      <c r="B102" s="33">
        <f t="shared" si="37"/>
        <v>8486.6916666666675</v>
      </c>
      <c r="C102" s="33">
        <f t="shared" si="45"/>
        <v>4445.0250000000005</v>
      </c>
      <c r="D102" s="33">
        <f t="shared" si="46"/>
        <v>3097.8027777777775</v>
      </c>
      <c r="E102" s="33">
        <f t="shared" si="38"/>
        <v>2424.1916666666666</v>
      </c>
      <c r="F102" s="33">
        <f t="shared" si="39"/>
        <v>2020.0250000000001</v>
      </c>
      <c r="G102" s="33">
        <f t="shared" si="40"/>
        <v>1750.5805555555555</v>
      </c>
      <c r="H102" s="33">
        <f t="shared" si="41"/>
        <v>1558.1202380952382</v>
      </c>
      <c r="I102" s="33">
        <f t="shared" si="42"/>
        <v>1413.7749999999999</v>
      </c>
      <c r="J102" s="33">
        <f t="shared" si="43"/>
        <v>1301.5064814814816</v>
      </c>
      <c r="K102" s="33">
        <f t="shared" si="44"/>
        <v>1211.6916666666666</v>
      </c>
    </row>
    <row r="103" spans="1:11">
      <c r="A103" s="34">
        <f t="shared" si="47"/>
        <v>98000</v>
      </c>
      <c r="B103" s="33">
        <f t="shared" si="37"/>
        <v>8574.1833333333325</v>
      </c>
      <c r="C103" s="33">
        <f t="shared" si="45"/>
        <v>4490.8499999999995</v>
      </c>
      <c r="D103" s="33">
        <f t="shared" si="46"/>
        <v>3129.7388888888891</v>
      </c>
      <c r="E103" s="33">
        <f t="shared" si="38"/>
        <v>2449.1833333333334</v>
      </c>
      <c r="F103" s="33">
        <f t="shared" si="39"/>
        <v>2040.85</v>
      </c>
      <c r="G103" s="33">
        <f t="shared" si="40"/>
        <v>1768.6277777777777</v>
      </c>
      <c r="H103" s="33">
        <f t="shared" si="41"/>
        <v>1574.1833333333332</v>
      </c>
      <c r="I103" s="33">
        <f t="shared" si="42"/>
        <v>1428.3500000000001</v>
      </c>
      <c r="J103" s="33">
        <f t="shared" si="43"/>
        <v>1314.924074074074</v>
      </c>
      <c r="K103" s="33">
        <f t="shared" si="44"/>
        <v>1224.1833333333334</v>
      </c>
    </row>
    <row r="104" spans="1:11">
      <c r="A104" s="34">
        <f t="shared" si="47"/>
        <v>99000</v>
      </c>
      <c r="B104" s="33">
        <f t="shared" si="37"/>
        <v>8661.6750000000011</v>
      </c>
      <c r="C104" s="33">
        <f t="shared" si="45"/>
        <v>4536.6750000000002</v>
      </c>
      <c r="D104" s="33">
        <f t="shared" si="46"/>
        <v>3161.6750000000002</v>
      </c>
      <c r="E104" s="33">
        <f t="shared" si="38"/>
        <v>2474.1749999999997</v>
      </c>
      <c r="F104" s="33">
        <f t="shared" si="39"/>
        <v>2061.6750000000002</v>
      </c>
      <c r="G104" s="33">
        <f t="shared" si="40"/>
        <v>1786.6750000000002</v>
      </c>
      <c r="H104" s="33">
        <f t="shared" si="41"/>
        <v>1590.2464285714286</v>
      </c>
      <c r="I104" s="33">
        <f t="shared" si="42"/>
        <v>1442.925</v>
      </c>
      <c r="J104" s="33">
        <f t="shared" si="43"/>
        <v>1328.3416666666667</v>
      </c>
      <c r="K104" s="33">
        <f t="shared" si="44"/>
        <v>1236.675</v>
      </c>
    </row>
    <row r="105" spans="1:11">
      <c r="A105" s="34">
        <f t="shared" si="47"/>
        <v>100000</v>
      </c>
      <c r="B105" s="33">
        <f>($A105*$B$6*B5+$A105)/B5</f>
        <v>8749.1666666666661</v>
      </c>
      <c r="C105" s="33">
        <f t="shared" ref="C105" si="48">($A105*$B$6*C5+$A105)/C5</f>
        <v>4582.5</v>
      </c>
      <c r="D105" s="33">
        <f t="shared" si="46"/>
        <v>3193.6111111111113</v>
      </c>
      <c r="E105" s="33">
        <f t="shared" si="38"/>
        <v>2499.1666666666665</v>
      </c>
      <c r="F105" s="33">
        <f t="shared" si="39"/>
        <v>2082.5</v>
      </c>
      <c r="G105" s="33">
        <f t="shared" si="40"/>
        <v>1804.7222222222222</v>
      </c>
      <c r="H105" s="33">
        <f t="shared" si="41"/>
        <v>1606.3095238095239</v>
      </c>
      <c r="I105" s="33">
        <f t="shared" si="42"/>
        <v>1457.5</v>
      </c>
      <c r="J105" s="33">
        <f t="shared" si="43"/>
        <v>1341.7592592592594</v>
      </c>
      <c r="K105" s="33">
        <f t="shared" si="44"/>
        <v>1249.1666666666667</v>
      </c>
    </row>
  </sheetData>
  <sheetProtection password="CC55" sheet="1" objects="1" scenarios="1"/>
  <dataConsolidate/>
  <mergeCells count="4">
    <mergeCell ref="A1:K1"/>
    <mergeCell ref="A2:K2"/>
    <mergeCell ref="A3:K3"/>
    <mergeCell ref="B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5"/>
  <sheetViews>
    <sheetView workbookViewId="0">
      <selection activeCell="C39" sqref="C39"/>
    </sheetView>
  </sheetViews>
  <sheetFormatPr defaultRowHeight="15"/>
  <cols>
    <col min="1" max="1" width="10" customWidth="1"/>
    <col min="12" max="12" width="10.140625" bestFit="1" customWidth="1"/>
  </cols>
  <sheetData>
    <row r="1" spans="1:12" ht="18.7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2" ht="15.7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ht="15.75">
      <c r="A3" s="69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ht="16.5" thickBot="1">
      <c r="A4" s="25"/>
      <c r="B4" s="26"/>
      <c r="C4" s="26"/>
      <c r="D4" s="26"/>
      <c r="E4" s="26" t="s">
        <v>45</v>
      </c>
      <c r="F4" s="27">
        <v>4.99E-2</v>
      </c>
      <c r="G4" s="26"/>
      <c r="H4" s="26"/>
      <c r="I4" s="26"/>
      <c r="J4" s="35" t="s">
        <v>47</v>
      </c>
      <c r="K4" s="27">
        <v>1.4999999999999999E-2</v>
      </c>
      <c r="L4" s="36">
        <f>+K4+100%</f>
        <v>1.0149999999999999</v>
      </c>
    </row>
    <row r="5" spans="1:12" ht="15.75" thickBot="1">
      <c r="A5" s="28"/>
      <c r="B5" s="29">
        <v>12</v>
      </c>
      <c r="C5" s="30">
        <v>24</v>
      </c>
      <c r="D5" s="30">
        <v>36</v>
      </c>
      <c r="E5" s="30">
        <v>48</v>
      </c>
      <c r="F5" s="30">
        <v>60</v>
      </c>
      <c r="G5" s="30">
        <v>72</v>
      </c>
      <c r="H5" s="30">
        <v>84</v>
      </c>
      <c r="I5" s="30">
        <v>96</v>
      </c>
      <c r="J5" s="30">
        <v>108</v>
      </c>
      <c r="K5" s="30">
        <v>120</v>
      </c>
    </row>
    <row r="6" spans="1:12" ht="15.75" thickBot="1">
      <c r="A6" s="31" t="s">
        <v>46</v>
      </c>
      <c r="B6" s="72">
        <f>+F4/12</f>
        <v>4.1583333333333333E-3</v>
      </c>
      <c r="C6" s="73"/>
      <c r="D6" s="73"/>
      <c r="E6" s="73"/>
      <c r="F6" s="73"/>
      <c r="G6" s="73"/>
      <c r="H6" s="73"/>
      <c r="I6" s="73"/>
      <c r="J6" s="73"/>
      <c r="K6" s="73"/>
    </row>
    <row r="7" spans="1:12">
      <c r="A7" s="32">
        <v>2000</v>
      </c>
      <c r="B7" s="33">
        <f>((A7*$B$6*$B$5+A7)/$B$5)*$L$4</f>
        <v>177.60808333333333</v>
      </c>
      <c r="C7" s="33">
        <f>((A7*$B$6*$C$5+A7)/$C$5)*$L$4</f>
        <v>93.024749999999983</v>
      </c>
      <c r="D7" s="33">
        <f>((A7*$B$6*$D$5+A7)/$D$5)*$L$4</f>
        <v>64.830305555555555</v>
      </c>
      <c r="E7" s="33">
        <f>((A7*$B$6*$E$5+A7)/$E$5)*$L$4</f>
        <v>50.733083333333319</v>
      </c>
      <c r="F7" s="33">
        <f>((A7*$B$6*$F$5+A7)/$F$5)*$L$4</f>
        <v>42.274749999999997</v>
      </c>
      <c r="G7" s="33">
        <f>((A7*$B$6*$G$5+A7)/$G$5)*$L$4</f>
        <v>36.635861111111112</v>
      </c>
      <c r="H7" s="33">
        <f>((A7*$B$6*$H$5+A7)/$H$5)*$L$4</f>
        <v>32.608083333333326</v>
      </c>
      <c r="I7" s="33">
        <f>((A7*$B$6*$I$5+A7)/$I$5)*$L$4</f>
        <v>29.587250000000001</v>
      </c>
      <c r="J7" s="33">
        <f>((A7*$B$6*$J$5+A7)/$J$5)*$L$4</f>
        <v>27.237712962962956</v>
      </c>
      <c r="K7" s="33">
        <f>((A7*$B$6*$K$5+A7)/$K$5)*$L$4</f>
        <v>25.358083333333333</v>
      </c>
    </row>
    <row r="8" spans="1:12">
      <c r="A8" s="34">
        <v>3000</v>
      </c>
      <c r="B8" s="33">
        <f t="shared" ref="B8:B71" si="0">((A8*$B$6*$B$5+A8)/$B$5)*$L$4</f>
        <v>266.41212499999995</v>
      </c>
      <c r="C8" s="33">
        <f t="shared" ref="C8:C71" si="1">((A8*$B$6*$C$5+A8)/$C$5)*$L$4</f>
        <v>139.53712499999997</v>
      </c>
      <c r="D8" s="33">
        <f t="shared" ref="D8:D71" si="2">((A8*$B$6*$D$5+A8)/$D$5)*$L$4</f>
        <v>97.245458333333332</v>
      </c>
      <c r="E8" s="33">
        <f t="shared" ref="E8:E71" si="3">((A8*$B$6*$E$5+A8)/$E$5)*$L$4</f>
        <v>76.099625000000003</v>
      </c>
      <c r="F8" s="33">
        <f t="shared" ref="F8:F71" si="4">((A8*$B$6*$F$5+A8)/$F$5)*$L$4</f>
        <v>63.412124999999996</v>
      </c>
      <c r="G8" s="33">
        <f t="shared" ref="G8:G71" si="5">((A8*$B$6*$G$5+A8)/$G$5)*$L$4</f>
        <v>54.95379166666666</v>
      </c>
      <c r="H8" s="33">
        <f t="shared" ref="H8:H71" si="6">((A8*$B$6*$H$5+A8)/$H$5)*$L$4</f>
        <v>48.912124999999989</v>
      </c>
      <c r="I8" s="33">
        <f t="shared" ref="I8:I71" si="7">((A8*$B$6*$I$5+A8)/$I$5)*$L$4</f>
        <v>44.380874999999996</v>
      </c>
      <c r="J8" s="33">
        <f t="shared" ref="J8:J71" si="8">((A8*$B$6*$J$5+A8)/$J$5)*$L$4</f>
        <v>40.856569444444446</v>
      </c>
      <c r="K8" s="33">
        <f>((A8*$B$6*$K$5+A8)/$K$5)*$L$4</f>
        <v>38.037124999999996</v>
      </c>
    </row>
    <row r="9" spans="1:12">
      <c r="A9" s="34">
        <v>4000</v>
      </c>
      <c r="B9" s="33">
        <f t="shared" si="0"/>
        <v>355.21616666666665</v>
      </c>
      <c r="C9" s="33">
        <f t="shared" si="1"/>
        <v>186.04949999999997</v>
      </c>
      <c r="D9" s="33">
        <f t="shared" si="2"/>
        <v>129.66061111111111</v>
      </c>
      <c r="E9" s="33">
        <f t="shared" si="3"/>
        <v>101.46616666666664</v>
      </c>
      <c r="F9" s="33">
        <f t="shared" si="4"/>
        <v>84.549499999999995</v>
      </c>
      <c r="G9" s="33">
        <f t="shared" si="5"/>
        <v>73.271722222222223</v>
      </c>
      <c r="H9" s="33">
        <f t="shared" si="6"/>
        <v>65.216166666666652</v>
      </c>
      <c r="I9" s="33">
        <f t="shared" si="7"/>
        <v>59.174500000000002</v>
      </c>
      <c r="J9" s="33">
        <f t="shared" si="8"/>
        <v>54.475425925925911</v>
      </c>
      <c r="K9" s="33">
        <f t="shared" ref="K9:K72" si="9">((A9*$B$6*$K$5+A9)/$K$5)*$L$4</f>
        <v>50.716166666666666</v>
      </c>
    </row>
    <row r="10" spans="1:12">
      <c r="A10" s="34">
        <v>5000</v>
      </c>
      <c r="B10" s="33">
        <f t="shared" si="0"/>
        <v>444.02020833333324</v>
      </c>
      <c r="C10" s="33">
        <f t="shared" si="1"/>
        <v>232.56187499999999</v>
      </c>
      <c r="D10" s="33">
        <f t="shared" si="2"/>
        <v>162.07576388888887</v>
      </c>
      <c r="E10" s="33">
        <f t="shared" si="3"/>
        <v>126.83270833333331</v>
      </c>
      <c r="F10" s="33">
        <f t="shared" si="4"/>
        <v>105.68687499999999</v>
      </c>
      <c r="G10" s="33">
        <f t="shared" si="5"/>
        <v>91.589652777777772</v>
      </c>
      <c r="H10" s="33">
        <f t="shared" si="6"/>
        <v>81.520208333333329</v>
      </c>
      <c r="I10" s="33">
        <f t="shared" si="7"/>
        <v>73.968124999999986</v>
      </c>
      <c r="J10" s="33">
        <f t="shared" si="8"/>
        <v>68.094282407407405</v>
      </c>
      <c r="K10" s="33">
        <f t="shared" si="9"/>
        <v>63.395208333333329</v>
      </c>
    </row>
    <row r="11" spans="1:12">
      <c r="A11" s="34">
        <v>6000</v>
      </c>
      <c r="B11" s="33">
        <f t="shared" si="0"/>
        <v>532.82424999999989</v>
      </c>
      <c r="C11" s="33">
        <f t="shared" si="1"/>
        <v>279.07424999999995</v>
      </c>
      <c r="D11" s="33">
        <f t="shared" si="2"/>
        <v>194.49091666666666</v>
      </c>
      <c r="E11" s="33">
        <f t="shared" si="3"/>
        <v>152.19925000000001</v>
      </c>
      <c r="F11" s="33">
        <f t="shared" si="4"/>
        <v>126.82424999999999</v>
      </c>
      <c r="G11" s="33">
        <f t="shared" si="5"/>
        <v>109.90758333333332</v>
      </c>
      <c r="H11" s="33">
        <f t="shared" si="6"/>
        <v>97.824249999999978</v>
      </c>
      <c r="I11" s="33">
        <f t="shared" si="7"/>
        <v>88.761749999999992</v>
      </c>
      <c r="J11" s="33">
        <f t="shared" si="8"/>
        <v>81.713138888888892</v>
      </c>
      <c r="K11" s="33">
        <f t="shared" si="9"/>
        <v>76.074249999999992</v>
      </c>
    </row>
    <row r="12" spans="1:12">
      <c r="A12" s="34">
        <v>7000</v>
      </c>
      <c r="B12" s="33">
        <f t="shared" si="0"/>
        <v>621.62829166666666</v>
      </c>
      <c r="C12" s="33">
        <f t="shared" si="1"/>
        <v>325.58662500000003</v>
      </c>
      <c r="D12" s="33">
        <f t="shared" si="2"/>
        <v>226.90606944444443</v>
      </c>
      <c r="E12" s="33">
        <f t="shared" si="3"/>
        <v>177.56579166666668</v>
      </c>
      <c r="F12" s="33">
        <f t="shared" si="4"/>
        <v>147.961625</v>
      </c>
      <c r="G12" s="33">
        <f t="shared" si="5"/>
        <v>128.22551388888888</v>
      </c>
      <c r="H12" s="33">
        <f t="shared" si="6"/>
        <v>114.12829166666667</v>
      </c>
      <c r="I12" s="33">
        <f t="shared" si="7"/>
        <v>103.55537499999998</v>
      </c>
      <c r="J12" s="33">
        <f t="shared" si="8"/>
        <v>95.331995370370365</v>
      </c>
      <c r="K12" s="33">
        <f t="shared" si="9"/>
        <v>88.753291666666655</v>
      </c>
    </row>
    <row r="13" spans="1:12">
      <c r="A13" s="34">
        <v>8000</v>
      </c>
      <c r="B13" s="33">
        <f t="shared" si="0"/>
        <v>710.4323333333333</v>
      </c>
      <c r="C13" s="33">
        <f t="shared" si="1"/>
        <v>372.09899999999993</v>
      </c>
      <c r="D13" s="33">
        <f t="shared" si="2"/>
        <v>259.32122222222222</v>
      </c>
      <c r="E13" s="33">
        <f t="shared" si="3"/>
        <v>202.93233333333328</v>
      </c>
      <c r="F13" s="33">
        <f t="shared" si="4"/>
        <v>169.09899999999999</v>
      </c>
      <c r="G13" s="33">
        <f t="shared" si="5"/>
        <v>146.54344444444445</v>
      </c>
      <c r="H13" s="33">
        <f t="shared" si="6"/>
        <v>130.4323333333333</v>
      </c>
      <c r="I13" s="33">
        <f t="shared" si="7"/>
        <v>118.349</v>
      </c>
      <c r="J13" s="33">
        <f t="shared" si="8"/>
        <v>108.95085185185182</v>
      </c>
      <c r="K13" s="33">
        <f t="shared" si="9"/>
        <v>101.43233333333333</v>
      </c>
    </row>
    <row r="14" spans="1:12">
      <c r="A14" s="34">
        <v>9000</v>
      </c>
      <c r="B14" s="33">
        <f t="shared" si="0"/>
        <v>799.23637499999995</v>
      </c>
      <c r="C14" s="33">
        <f t="shared" si="1"/>
        <v>418.61137499999995</v>
      </c>
      <c r="D14" s="33">
        <f t="shared" si="2"/>
        <v>291.73637499999995</v>
      </c>
      <c r="E14" s="33">
        <f t="shared" si="3"/>
        <v>228.29887499999995</v>
      </c>
      <c r="F14" s="33">
        <f t="shared" si="4"/>
        <v>190.23637499999998</v>
      </c>
      <c r="G14" s="33">
        <f t="shared" si="5"/>
        <v>164.86137500000001</v>
      </c>
      <c r="H14" s="33">
        <f t="shared" si="6"/>
        <v>146.73637499999998</v>
      </c>
      <c r="I14" s="33">
        <f t="shared" si="7"/>
        <v>133.14262499999998</v>
      </c>
      <c r="J14" s="33">
        <f t="shared" si="8"/>
        <v>122.56970833333331</v>
      </c>
      <c r="K14" s="33">
        <f t="shared" si="9"/>
        <v>114.11137499999998</v>
      </c>
    </row>
    <row r="15" spans="1:12">
      <c r="A15" s="34">
        <v>10000</v>
      </c>
      <c r="B15" s="33">
        <f t="shared" si="0"/>
        <v>888.04041666666649</v>
      </c>
      <c r="C15" s="33">
        <f t="shared" si="1"/>
        <v>465.12374999999997</v>
      </c>
      <c r="D15" s="33">
        <f t="shared" si="2"/>
        <v>324.15152777777774</v>
      </c>
      <c r="E15" s="33">
        <f t="shared" si="3"/>
        <v>253.66541666666663</v>
      </c>
      <c r="F15" s="33">
        <f t="shared" si="4"/>
        <v>211.37374999999997</v>
      </c>
      <c r="G15" s="33">
        <f t="shared" si="5"/>
        <v>183.17930555555554</v>
      </c>
      <c r="H15" s="33">
        <f t="shared" si="6"/>
        <v>163.04041666666666</v>
      </c>
      <c r="I15" s="33">
        <f t="shared" si="7"/>
        <v>147.93624999999997</v>
      </c>
      <c r="J15" s="33">
        <f t="shared" si="8"/>
        <v>136.18856481481481</v>
      </c>
      <c r="K15" s="33">
        <f t="shared" si="9"/>
        <v>126.79041666666666</v>
      </c>
    </row>
    <row r="16" spans="1:12">
      <c r="A16" s="34">
        <v>11000</v>
      </c>
      <c r="B16" s="33">
        <f t="shared" si="0"/>
        <v>976.84445833333325</v>
      </c>
      <c r="C16" s="33">
        <f t="shared" si="1"/>
        <v>511.63612499999994</v>
      </c>
      <c r="D16" s="33">
        <f t="shared" si="2"/>
        <v>356.56668055555554</v>
      </c>
      <c r="E16" s="33">
        <f t="shared" si="3"/>
        <v>279.03195833333331</v>
      </c>
      <c r="F16" s="33">
        <f t="shared" si="4"/>
        <v>232.51112499999996</v>
      </c>
      <c r="G16" s="33">
        <f t="shared" si="5"/>
        <v>201.49723611111111</v>
      </c>
      <c r="H16" s="33">
        <f t="shared" si="6"/>
        <v>179.34445833333331</v>
      </c>
      <c r="I16" s="33">
        <f t="shared" si="7"/>
        <v>162.72987499999999</v>
      </c>
      <c r="J16" s="33">
        <f t="shared" si="8"/>
        <v>149.8074212962963</v>
      </c>
      <c r="K16" s="33">
        <f t="shared" si="9"/>
        <v>139.46945833333331</v>
      </c>
    </row>
    <row r="17" spans="1:11">
      <c r="A17" s="34">
        <v>12000</v>
      </c>
      <c r="B17" s="33">
        <f t="shared" si="0"/>
        <v>1065.6484999999998</v>
      </c>
      <c r="C17" s="33">
        <f t="shared" si="1"/>
        <v>558.1484999999999</v>
      </c>
      <c r="D17" s="33">
        <f t="shared" si="2"/>
        <v>388.98183333333333</v>
      </c>
      <c r="E17" s="33">
        <f t="shared" si="3"/>
        <v>304.39850000000001</v>
      </c>
      <c r="F17" s="33">
        <f t="shared" si="4"/>
        <v>253.64849999999998</v>
      </c>
      <c r="G17" s="33">
        <f t="shared" si="5"/>
        <v>219.81516666666664</v>
      </c>
      <c r="H17" s="33">
        <f t="shared" si="6"/>
        <v>195.64849999999996</v>
      </c>
      <c r="I17" s="33">
        <f t="shared" si="7"/>
        <v>177.52349999999998</v>
      </c>
      <c r="J17" s="33">
        <f t="shared" si="8"/>
        <v>163.42627777777778</v>
      </c>
      <c r="K17" s="33">
        <f t="shared" si="9"/>
        <v>152.14849999999998</v>
      </c>
    </row>
    <row r="18" spans="1:11">
      <c r="A18" s="34">
        <v>13000</v>
      </c>
      <c r="B18" s="33">
        <f t="shared" si="0"/>
        <v>1154.4525416666665</v>
      </c>
      <c r="C18" s="33">
        <f t="shared" si="1"/>
        <v>604.66087499999992</v>
      </c>
      <c r="D18" s="33">
        <f t="shared" si="2"/>
        <v>421.39698611111112</v>
      </c>
      <c r="E18" s="33">
        <f t="shared" si="3"/>
        <v>329.7650416666666</v>
      </c>
      <c r="F18" s="33">
        <f t="shared" si="4"/>
        <v>274.78587499999998</v>
      </c>
      <c r="G18" s="33">
        <f t="shared" si="5"/>
        <v>238.13309722222223</v>
      </c>
      <c r="H18" s="33">
        <f t="shared" si="6"/>
        <v>211.95254166666669</v>
      </c>
      <c r="I18" s="33">
        <f t="shared" si="7"/>
        <v>192.31712499999998</v>
      </c>
      <c r="J18" s="33">
        <f t="shared" si="8"/>
        <v>177.04513425925921</v>
      </c>
      <c r="K18" s="33">
        <f t="shared" si="9"/>
        <v>164.82754166666666</v>
      </c>
    </row>
    <row r="19" spans="1:11">
      <c r="A19" s="34">
        <v>14000</v>
      </c>
      <c r="B19" s="33">
        <f t="shared" si="0"/>
        <v>1243.2565833333333</v>
      </c>
      <c r="C19" s="33">
        <f t="shared" si="1"/>
        <v>651.17325000000005</v>
      </c>
      <c r="D19" s="33">
        <f t="shared" si="2"/>
        <v>453.81213888888885</v>
      </c>
      <c r="E19" s="33">
        <f t="shared" si="3"/>
        <v>355.13158333333337</v>
      </c>
      <c r="F19" s="33">
        <f t="shared" si="4"/>
        <v>295.92325</v>
      </c>
      <c r="G19" s="33">
        <f t="shared" si="5"/>
        <v>256.45102777777777</v>
      </c>
      <c r="H19" s="33">
        <f t="shared" si="6"/>
        <v>228.25658333333334</v>
      </c>
      <c r="I19" s="33">
        <f t="shared" si="7"/>
        <v>207.11074999999997</v>
      </c>
      <c r="J19" s="33">
        <f t="shared" si="8"/>
        <v>190.66399074074073</v>
      </c>
      <c r="K19" s="33">
        <f t="shared" si="9"/>
        <v>177.50658333333331</v>
      </c>
    </row>
    <row r="20" spans="1:11">
      <c r="A20" s="34">
        <v>15000</v>
      </c>
      <c r="B20" s="33">
        <f t="shared" si="0"/>
        <v>1332.0606249999998</v>
      </c>
      <c r="C20" s="33">
        <f t="shared" si="1"/>
        <v>697.68562499999996</v>
      </c>
      <c r="D20" s="33">
        <f t="shared" si="2"/>
        <v>486.22729166666664</v>
      </c>
      <c r="E20" s="33">
        <f t="shared" si="3"/>
        <v>380.49812499999996</v>
      </c>
      <c r="F20" s="33">
        <f t="shared" si="4"/>
        <v>317.06062499999996</v>
      </c>
      <c r="G20" s="33">
        <f t="shared" si="5"/>
        <v>274.76895833333327</v>
      </c>
      <c r="H20" s="33">
        <f t="shared" si="6"/>
        <v>244.56062499999999</v>
      </c>
      <c r="I20" s="33">
        <f t="shared" si="7"/>
        <v>221.90437499999999</v>
      </c>
      <c r="J20" s="33">
        <f t="shared" si="8"/>
        <v>204.28284722222219</v>
      </c>
      <c r="K20" s="33">
        <f t="shared" si="9"/>
        <v>190.18562499999999</v>
      </c>
    </row>
    <row r="21" spans="1:11">
      <c r="A21" s="34">
        <v>16000</v>
      </c>
      <c r="B21" s="33">
        <f t="shared" si="0"/>
        <v>1420.8646666666666</v>
      </c>
      <c r="C21" s="33">
        <f t="shared" si="1"/>
        <v>744.19799999999987</v>
      </c>
      <c r="D21" s="33">
        <f t="shared" si="2"/>
        <v>518.64244444444444</v>
      </c>
      <c r="E21" s="33">
        <f t="shared" si="3"/>
        <v>405.86466666666655</v>
      </c>
      <c r="F21" s="33">
        <f t="shared" si="4"/>
        <v>338.19799999999998</v>
      </c>
      <c r="G21" s="33">
        <f t="shared" si="5"/>
        <v>293.08688888888889</v>
      </c>
      <c r="H21" s="33">
        <f t="shared" si="6"/>
        <v>260.86466666666661</v>
      </c>
      <c r="I21" s="33">
        <f t="shared" si="7"/>
        <v>236.69800000000001</v>
      </c>
      <c r="J21" s="33">
        <f t="shared" si="8"/>
        <v>217.90170370370365</v>
      </c>
      <c r="K21" s="33">
        <f t="shared" si="9"/>
        <v>202.86466666666666</v>
      </c>
    </row>
    <row r="22" spans="1:11">
      <c r="A22" s="34">
        <v>17000</v>
      </c>
      <c r="B22" s="33">
        <f t="shared" si="0"/>
        <v>1509.6687083333331</v>
      </c>
      <c r="C22" s="33">
        <f t="shared" si="1"/>
        <v>790.71037499999989</v>
      </c>
      <c r="D22" s="33">
        <f t="shared" si="2"/>
        <v>551.05759722222217</v>
      </c>
      <c r="E22" s="33">
        <f t="shared" si="3"/>
        <v>431.23120833333331</v>
      </c>
      <c r="F22" s="33">
        <f t="shared" si="4"/>
        <v>359.33537499999994</v>
      </c>
      <c r="G22" s="33">
        <f t="shared" si="5"/>
        <v>311.4048194444444</v>
      </c>
      <c r="H22" s="33">
        <f t="shared" si="6"/>
        <v>277.16870833333326</v>
      </c>
      <c r="I22" s="33">
        <f t="shared" si="7"/>
        <v>251.49162499999997</v>
      </c>
      <c r="J22" s="33">
        <f t="shared" si="8"/>
        <v>231.52056018518516</v>
      </c>
      <c r="K22" s="33">
        <f t="shared" si="9"/>
        <v>215.54370833333329</v>
      </c>
    </row>
    <row r="23" spans="1:11">
      <c r="A23" s="34">
        <v>18000</v>
      </c>
      <c r="B23" s="33">
        <f t="shared" si="0"/>
        <v>1598.4727499999999</v>
      </c>
      <c r="C23" s="33">
        <f t="shared" si="1"/>
        <v>837.22274999999991</v>
      </c>
      <c r="D23" s="33">
        <f t="shared" si="2"/>
        <v>583.47274999999991</v>
      </c>
      <c r="E23" s="33">
        <f t="shared" si="3"/>
        <v>456.59774999999991</v>
      </c>
      <c r="F23" s="33">
        <f t="shared" si="4"/>
        <v>380.47274999999996</v>
      </c>
      <c r="G23" s="33">
        <f t="shared" si="5"/>
        <v>329.72275000000002</v>
      </c>
      <c r="H23" s="33">
        <f t="shared" si="6"/>
        <v>293.47274999999996</v>
      </c>
      <c r="I23" s="33">
        <f t="shared" si="7"/>
        <v>266.28524999999996</v>
      </c>
      <c r="J23" s="33">
        <f t="shared" si="8"/>
        <v>245.13941666666662</v>
      </c>
      <c r="K23" s="33">
        <f t="shared" si="9"/>
        <v>228.22274999999996</v>
      </c>
    </row>
    <row r="24" spans="1:11">
      <c r="A24" s="34">
        <v>19000</v>
      </c>
      <c r="B24" s="33">
        <f t="shared" si="0"/>
        <v>1687.2767916666662</v>
      </c>
      <c r="C24" s="33">
        <f t="shared" si="1"/>
        <v>883.73512500000004</v>
      </c>
      <c r="D24" s="33">
        <f t="shared" si="2"/>
        <v>615.88790277777764</v>
      </c>
      <c r="E24" s="33">
        <f t="shared" si="3"/>
        <v>481.96429166666667</v>
      </c>
      <c r="F24" s="33">
        <f t="shared" si="4"/>
        <v>401.61012499999998</v>
      </c>
      <c r="G24" s="33">
        <f t="shared" si="5"/>
        <v>348.04068055555547</v>
      </c>
      <c r="H24" s="33">
        <f t="shared" si="6"/>
        <v>309.77679166666667</v>
      </c>
      <c r="I24" s="33">
        <f t="shared" si="7"/>
        <v>281.07887499999998</v>
      </c>
      <c r="J24" s="33">
        <f t="shared" si="8"/>
        <v>258.75827314814813</v>
      </c>
      <c r="K24" s="33">
        <f t="shared" si="9"/>
        <v>240.90179166666664</v>
      </c>
    </row>
    <row r="25" spans="1:11">
      <c r="A25" s="34">
        <v>20000</v>
      </c>
      <c r="B25" s="33">
        <f t="shared" si="0"/>
        <v>1776.080833333333</v>
      </c>
      <c r="C25" s="33">
        <f t="shared" si="1"/>
        <v>930.24749999999995</v>
      </c>
      <c r="D25" s="33">
        <f t="shared" si="2"/>
        <v>648.30305555555549</v>
      </c>
      <c r="E25" s="33">
        <f t="shared" si="3"/>
        <v>507.33083333333326</v>
      </c>
      <c r="F25" s="33">
        <f t="shared" si="4"/>
        <v>422.74749999999995</v>
      </c>
      <c r="G25" s="33">
        <f t="shared" si="5"/>
        <v>366.35861111111109</v>
      </c>
      <c r="H25" s="33">
        <f t="shared" si="6"/>
        <v>326.08083333333332</v>
      </c>
      <c r="I25" s="33">
        <f t="shared" si="7"/>
        <v>295.87249999999995</v>
      </c>
      <c r="J25" s="33">
        <f t="shared" si="8"/>
        <v>272.37712962962962</v>
      </c>
      <c r="K25" s="33">
        <f t="shared" si="9"/>
        <v>253.58083333333332</v>
      </c>
    </row>
    <row r="26" spans="1:11">
      <c r="A26" s="34">
        <f>+A25+1000</f>
        <v>21000</v>
      </c>
      <c r="B26" s="33">
        <f t="shared" si="0"/>
        <v>1864.884875</v>
      </c>
      <c r="C26" s="33">
        <f t="shared" si="1"/>
        <v>976.75987499999985</v>
      </c>
      <c r="D26" s="33">
        <f t="shared" si="2"/>
        <v>680.71820833333322</v>
      </c>
      <c r="E26" s="33">
        <f t="shared" si="3"/>
        <v>532.69737499999985</v>
      </c>
      <c r="F26" s="33">
        <f t="shared" si="4"/>
        <v>443.88487499999997</v>
      </c>
      <c r="G26" s="33">
        <f t="shared" si="5"/>
        <v>384.67654166666665</v>
      </c>
      <c r="H26" s="33">
        <f t="shared" si="6"/>
        <v>342.38487499999997</v>
      </c>
      <c r="I26" s="33">
        <f t="shared" si="7"/>
        <v>310.66612499999997</v>
      </c>
      <c r="J26" s="33">
        <f t="shared" si="8"/>
        <v>285.99598611111111</v>
      </c>
      <c r="K26" s="33">
        <f t="shared" si="9"/>
        <v>266.25987499999997</v>
      </c>
    </row>
    <row r="27" spans="1:11">
      <c r="A27" s="34">
        <f t="shared" ref="A27:A90" si="10">+A26+1000</f>
        <v>22000</v>
      </c>
      <c r="B27" s="33">
        <f t="shared" si="0"/>
        <v>1953.6889166666665</v>
      </c>
      <c r="C27" s="33">
        <f t="shared" si="1"/>
        <v>1023.2722499999999</v>
      </c>
      <c r="D27" s="33">
        <f t="shared" si="2"/>
        <v>713.13336111111107</v>
      </c>
      <c r="E27" s="33">
        <f t="shared" si="3"/>
        <v>558.06391666666661</v>
      </c>
      <c r="F27" s="33">
        <f t="shared" si="4"/>
        <v>465.02224999999993</v>
      </c>
      <c r="G27" s="33">
        <f t="shared" si="5"/>
        <v>402.99447222222221</v>
      </c>
      <c r="H27" s="33">
        <f t="shared" si="6"/>
        <v>358.68891666666661</v>
      </c>
      <c r="I27" s="33">
        <f t="shared" si="7"/>
        <v>325.45974999999999</v>
      </c>
      <c r="J27" s="33">
        <f t="shared" si="8"/>
        <v>299.61484259259259</v>
      </c>
      <c r="K27" s="33">
        <f t="shared" si="9"/>
        <v>278.93891666666661</v>
      </c>
    </row>
    <row r="28" spans="1:11">
      <c r="A28" s="34">
        <f t="shared" si="10"/>
        <v>23000</v>
      </c>
      <c r="B28" s="33">
        <f t="shared" si="0"/>
        <v>2042.4929583333333</v>
      </c>
      <c r="C28" s="33">
        <f t="shared" si="1"/>
        <v>1069.784625</v>
      </c>
      <c r="D28" s="33">
        <f t="shared" si="2"/>
        <v>745.54851388888881</v>
      </c>
      <c r="E28" s="33">
        <f t="shared" si="3"/>
        <v>583.43045833333326</v>
      </c>
      <c r="F28" s="33">
        <f t="shared" si="4"/>
        <v>486.15962499999995</v>
      </c>
      <c r="G28" s="33">
        <f t="shared" si="5"/>
        <v>421.31240277777772</v>
      </c>
      <c r="H28" s="33">
        <f t="shared" si="6"/>
        <v>374.99295833333332</v>
      </c>
      <c r="I28" s="33">
        <f t="shared" si="7"/>
        <v>340.25337499999995</v>
      </c>
      <c r="J28" s="33">
        <f t="shared" si="8"/>
        <v>313.23369907407408</v>
      </c>
      <c r="K28" s="33">
        <f t="shared" si="9"/>
        <v>291.61795833333332</v>
      </c>
    </row>
    <row r="29" spans="1:11">
      <c r="A29" s="34">
        <f t="shared" si="10"/>
        <v>24000</v>
      </c>
      <c r="B29" s="33">
        <f t="shared" si="0"/>
        <v>2131.2969999999996</v>
      </c>
      <c r="C29" s="33">
        <f t="shared" si="1"/>
        <v>1116.2969999999998</v>
      </c>
      <c r="D29" s="33">
        <f t="shared" si="2"/>
        <v>777.96366666666665</v>
      </c>
      <c r="E29" s="33">
        <f t="shared" si="3"/>
        <v>608.79700000000003</v>
      </c>
      <c r="F29" s="33">
        <f t="shared" si="4"/>
        <v>507.29699999999997</v>
      </c>
      <c r="G29" s="33">
        <f t="shared" si="5"/>
        <v>439.63033333333328</v>
      </c>
      <c r="H29" s="33">
        <f t="shared" si="6"/>
        <v>391.29699999999991</v>
      </c>
      <c r="I29" s="33">
        <f t="shared" si="7"/>
        <v>355.04699999999997</v>
      </c>
      <c r="J29" s="33">
        <f t="shared" si="8"/>
        <v>326.85255555555557</v>
      </c>
      <c r="K29" s="33">
        <f t="shared" si="9"/>
        <v>304.29699999999997</v>
      </c>
    </row>
    <row r="30" spans="1:11">
      <c r="A30" s="34">
        <f t="shared" si="10"/>
        <v>25000</v>
      </c>
      <c r="B30" s="33">
        <f t="shared" si="0"/>
        <v>2220.1010416666663</v>
      </c>
      <c r="C30" s="33">
        <f t="shared" si="1"/>
        <v>1162.8093749999998</v>
      </c>
      <c r="D30" s="33">
        <f t="shared" si="2"/>
        <v>810.37881944444439</v>
      </c>
      <c r="E30" s="33">
        <f t="shared" si="3"/>
        <v>634.16354166666656</v>
      </c>
      <c r="F30" s="33">
        <f t="shared" si="4"/>
        <v>528.43437499999993</v>
      </c>
      <c r="G30" s="33">
        <f t="shared" si="5"/>
        <v>457.94826388888885</v>
      </c>
      <c r="H30" s="33">
        <f t="shared" si="6"/>
        <v>407.60104166666662</v>
      </c>
      <c r="I30" s="33">
        <f t="shared" si="7"/>
        <v>369.84062499999999</v>
      </c>
      <c r="J30" s="33">
        <f t="shared" si="8"/>
        <v>340.47141203703706</v>
      </c>
      <c r="K30" s="33">
        <f t="shared" si="9"/>
        <v>316.97604166666667</v>
      </c>
    </row>
    <row r="31" spans="1:11">
      <c r="A31" s="34">
        <f t="shared" si="10"/>
        <v>26000</v>
      </c>
      <c r="B31" s="33">
        <f t="shared" si="0"/>
        <v>2308.9050833333331</v>
      </c>
      <c r="C31" s="33">
        <f t="shared" si="1"/>
        <v>1209.3217499999998</v>
      </c>
      <c r="D31" s="33">
        <f t="shared" si="2"/>
        <v>842.79397222222224</v>
      </c>
      <c r="E31" s="33">
        <f t="shared" si="3"/>
        <v>659.53008333333321</v>
      </c>
      <c r="F31" s="33">
        <f t="shared" si="4"/>
        <v>549.57174999999995</v>
      </c>
      <c r="G31" s="33">
        <f t="shared" si="5"/>
        <v>476.26619444444447</v>
      </c>
      <c r="H31" s="33">
        <f t="shared" si="6"/>
        <v>423.90508333333338</v>
      </c>
      <c r="I31" s="33">
        <f t="shared" si="7"/>
        <v>384.63424999999995</v>
      </c>
      <c r="J31" s="33">
        <f t="shared" si="8"/>
        <v>354.09026851851843</v>
      </c>
      <c r="K31" s="33">
        <f t="shared" si="9"/>
        <v>329.65508333333332</v>
      </c>
    </row>
    <row r="32" spans="1:11">
      <c r="A32" s="34">
        <f t="shared" si="10"/>
        <v>27000</v>
      </c>
      <c r="B32" s="33">
        <f t="shared" si="0"/>
        <v>2397.7091249999999</v>
      </c>
      <c r="C32" s="33">
        <f t="shared" si="1"/>
        <v>1255.8341249999996</v>
      </c>
      <c r="D32" s="33">
        <f t="shared" si="2"/>
        <v>875.20912499999997</v>
      </c>
      <c r="E32" s="33">
        <f t="shared" si="3"/>
        <v>684.89662499999986</v>
      </c>
      <c r="F32" s="33">
        <f t="shared" si="4"/>
        <v>570.70912499999997</v>
      </c>
      <c r="G32" s="33">
        <f t="shared" si="5"/>
        <v>494.58412499999997</v>
      </c>
      <c r="H32" s="33">
        <f t="shared" si="6"/>
        <v>440.20912499999997</v>
      </c>
      <c r="I32" s="33">
        <f t="shared" si="7"/>
        <v>399.42787499999997</v>
      </c>
      <c r="J32" s="33">
        <f t="shared" si="8"/>
        <v>367.70912499999991</v>
      </c>
      <c r="K32" s="33">
        <f t="shared" si="9"/>
        <v>342.33412499999997</v>
      </c>
    </row>
    <row r="33" spans="1:11">
      <c r="A33" s="34">
        <f t="shared" si="10"/>
        <v>28000</v>
      </c>
      <c r="B33" s="33">
        <f t="shared" si="0"/>
        <v>2486.5131666666666</v>
      </c>
      <c r="C33" s="33">
        <f t="shared" si="1"/>
        <v>1302.3465000000001</v>
      </c>
      <c r="D33" s="33">
        <f t="shared" si="2"/>
        <v>907.62427777777771</v>
      </c>
      <c r="E33" s="33">
        <f t="shared" si="3"/>
        <v>710.26316666666673</v>
      </c>
      <c r="F33" s="33">
        <f t="shared" si="4"/>
        <v>591.84649999999999</v>
      </c>
      <c r="G33" s="33">
        <f t="shared" si="5"/>
        <v>512.90205555555553</v>
      </c>
      <c r="H33" s="33">
        <f t="shared" si="6"/>
        <v>456.51316666666668</v>
      </c>
      <c r="I33" s="33">
        <f t="shared" si="7"/>
        <v>414.22149999999993</v>
      </c>
      <c r="J33" s="33">
        <f t="shared" si="8"/>
        <v>381.32798148148146</v>
      </c>
      <c r="K33" s="33">
        <f t="shared" si="9"/>
        <v>355.01316666666662</v>
      </c>
    </row>
    <row r="34" spans="1:11">
      <c r="A34" s="34">
        <f>+A33+1000</f>
        <v>29000</v>
      </c>
      <c r="B34" s="33">
        <f t="shared" si="0"/>
        <v>2575.3172083333329</v>
      </c>
      <c r="C34" s="33">
        <f t="shared" si="1"/>
        <v>1348.8588749999999</v>
      </c>
      <c r="D34" s="33">
        <f t="shared" si="2"/>
        <v>940.03943055555555</v>
      </c>
      <c r="E34" s="33">
        <f t="shared" si="3"/>
        <v>735.62970833333327</v>
      </c>
      <c r="F34" s="33">
        <f t="shared" si="4"/>
        <v>612.9838749999999</v>
      </c>
      <c r="G34" s="33">
        <f t="shared" si="5"/>
        <v>531.21998611111098</v>
      </c>
      <c r="H34" s="33">
        <f t="shared" si="6"/>
        <v>472.81720833333327</v>
      </c>
      <c r="I34" s="33">
        <f t="shared" si="7"/>
        <v>429.01512499999995</v>
      </c>
      <c r="J34" s="33">
        <f t="shared" si="8"/>
        <v>394.94683796296289</v>
      </c>
      <c r="K34" s="33">
        <f t="shared" si="9"/>
        <v>367.69220833333327</v>
      </c>
    </row>
    <row r="35" spans="1:11">
      <c r="A35" s="34">
        <f t="shared" si="10"/>
        <v>30000</v>
      </c>
      <c r="B35" s="33">
        <f t="shared" si="0"/>
        <v>2664.1212499999997</v>
      </c>
      <c r="C35" s="33">
        <f t="shared" si="1"/>
        <v>1395.3712499999999</v>
      </c>
      <c r="D35" s="33">
        <f t="shared" si="2"/>
        <v>972.45458333333329</v>
      </c>
      <c r="E35" s="33">
        <f t="shared" si="3"/>
        <v>760.99624999999992</v>
      </c>
      <c r="F35" s="33">
        <f t="shared" si="4"/>
        <v>634.12124999999992</v>
      </c>
      <c r="G35" s="33">
        <f t="shared" si="5"/>
        <v>549.53791666666655</v>
      </c>
      <c r="H35" s="33">
        <f t="shared" si="6"/>
        <v>489.12124999999997</v>
      </c>
      <c r="I35" s="33">
        <f t="shared" si="7"/>
        <v>443.80874999999997</v>
      </c>
      <c r="J35" s="33">
        <f t="shared" si="8"/>
        <v>408.56569444444438</v>
      </c>
      <c r="K35" s="33">
        <f t="shared" si="9"/>
        <v>380.37124999999997</v>
      </c>
    </row>
    <row r="36" spans="1:11">
      <c r="A36" s="34">
        <f t="shared" si="10"/>
        <v>31000</v>
      </c>
      <c r="B36" s="33">
        <f t="shared" si="0"/>
        <v>2752.9252916666665</v>
      </c>
      <c r="C36" s="33">
        <f t="shared" si="1"/>
        <v>1441.8836249999999</v>
      </c>
      <c r="D36" s="33">
        <f t="shared" si="2"/>
        <v>1004.8697361111109</v>
      </c>
      <c r="E36" s="33">
        <f t="shared" si="3"/>
        <v>786.36279166666657</v>
      </c>
      <c r="F36" s="33">
        <f t="shared" si="4"/>
        <v>655.25862499999994</v>
      </c>
      <c r="G36" s="33">
        <f t="shared" si="5"/>
        <v>567.85584722222222</v>
      </c>
      <c r="H36" s="33">
        <f t="shared" si="6"/>
        <v>505.42529166666662</v>
      </c>
      <c r="I36" s="33">
        <f t="shared" si="7"/>
        <v>458.60237499999994</v>
      </c>
      <c r="J36" s="33">
        <f t="shared" si="8"/>
        <v>422.18455092592586</v>
      </c>
      <c r="K36" s="33">
        <f t="shared" si="9"/>
        <v>393.05029166666662</v>
      </c>
    </row>
    <row r="37" spans="1:11">
      <c r="A37" s="34">
        <f t="shared" si="10"/>
        <v>32000</v>
      </c>
      <c r="B37" s="33">
        <f t="shared" si="0"/>
        <v>2841.7293333333332</v>
      </c>
      <c r="C37" s="33">
        <f t="shared" si="1"/>
        <v>1488.3959999999997</v>
      </c>
      <c r="D37" s="33">
        <f t="shared" si="2"/>
        <v>1037.2848888888889</v>
      </c>
      <c r="E37" s="33">
        <f t="shared" si="3"/>
        <v>811.7293333333331</v>
      </c>
      <c r="F37" s="33">
        <f t="shared" si="4"/>
        <v>676.39599999999996</v>
      </c>
      <c r="G37" s="33">
        <f t="shared" si="5"/>
        <v>586.17377777777779</v>
      </c>
      <c r="H37" s="33">
        <f t="shared" si="6"/>
        <v>521.72933333333322</v>
      </c>
      <c r="I37" s="33">
        <f t="shared" si="7"/>
        <v>473.39600000000002</v>
      </c>
      <c r="J37" s="33">
        <f t="shared" si="8"/>
        <v>435.80340740740729</v>
      </c>
      <c r="K37" s="33">
        <f t="shared" si="9"/>
        <v>405.72933333333333</v>
      </c>
    </row>
    <row r="38" spans="1:11">
      <c r="A38" s="34">
        <f t="shared" si="10"/>
        <v>33000</v>
      </c>
      <c r="B38" s="33">
        <f t="shared" si="0"/>
        <v>2930.5333749999995</v>
      </c>
      <c r="C38" s="33">
        <f t="shared" si="1"/>
        <v>1534.908375</v>
      </c>
      <c r="D38" s="33">
        <f t="shared" si="2"/>
        <v>1069.7000416666665</v>
      </c>
      <c r="E38" s="33">
        <f t="shared" si="3"/>
        <v>837.09587499999998</v>
      </c>
      <c r="F38" s="33">
        <f t="shared" si="4"/>
        <v>697.53337499999998</v>
      </c>
      <c r="G38" s="33">
        <f t="shared" si="5"/>
        <v>604.49170833333324</v>
      </c>
      <c r="H38" s="33">
        <f t="shared" si="6"/>
        <v>538.03337499999998</v>
      </c>
      <c r="I38" s="33">
        <f t="shared" si="7"/>
        <v>488.18962499999992</v>
      </c>
      <c r="J38" s="33">
        <f t="shared" si="8"/>
        <v>449.42226388888884</v>
      </c>
      <c r="K38" s="33">
        <f t="shared" si="9"/>
        <v>418.40837499999998</v>
      </c>
    </row>
    <row r="39" spans="1:11">
      <c r="A39" s="34">
        <f t="shared" si="10"/>
        <v>34000</v>
      </c>
      <c r="B39" s="33">
        <f t="shared" si="0"/>
        <v>3019.3374166666663</v>
      </c>
      <c r="C39" s="33">
        <f t="shared" si="1"/>
        <v>1581.4207499999998</v>
      </c>
      <c r="D39" s="33">
        <f t="shared" si="2"/>
        <v>1102.1151944444443</v>
      </c>
      <c r="E39" s="33">
        <f t="shared" si="3"/>
        <v>862.46241666666663</v>
      </c>
      <c r="F39" s="33">
        <f t="shared" si="4"/>
        <v>718.67074999999988</v>
      </c>
      <c r="G39" s="33">
        <f t="shared" si="5"/>
        <v>622.8096388888888</v>
      </c>
      <c r="H39" s="33">
        <f t="shared" si="6"/>
        <v>554.33741666666651</v>
      </c>
      <c r="I39" s="33">
        <f t="shared" si="7"/>
        <v>502.98324999999994</v>
      </c>
      <c r="J39" s="33">
        <f t="shared" si="8"/>
        <v>463.04112037037032</v>
      </c>
      <c r="K39" s="33">
        <f t="shared" si="9"/>
        <v>431.08741666666657</v>
      </c>
    </row>
    <row r="40" spans="1:11">
      <c r="A40" s="34">
        <f t="shared" si="10"/>
        <v>35000</v>
      </c>
      <c r="B40" s="33">
        <f t="shared" si="0"/>
        <v>3108.141458333333</v>
      </c>
      <c r="C40" s="33">
        <f t="shared" si="1"/>
        <v>1627.9331249999998</v>
      </c>
      <c r="D40" s="33">
        <f t="shared" si="2"/>
        <v>1134.5303472222222</v>
      </c>
      <c r="E40" s="33">
        <f t="shared" si="3"/>
        <v>887.82895833333328</v>
      </c>
      <c r="F40" s="33">
        <f t="shared" si="4"/>
        <v>739.8081249999999</v>
      </c>
      <c r="G40" s="33">
        <f t="shared" si="5"/>
        <v>641.12756944444448</v>
      </c>
      <c r="H40" s="33">
        <f t="shared" si="6"/>
        <v>570.64145833333328</v>
      </c>
      <c r="I40" s="33">
        <f t="shared" si="7"/>
        <v>517.7768749999999</v>
      </c>
      <c r="J40" s="33">
        <f t="shared" si="8"/>
        <v>476.65997685185181</v>
      </c>
      <c r="K40" s="33">
        <f t="shared" si="9"/>
        <v>443.76645833333328</v>
      </c>
    </row>
    <row r="41" spans="1:11">
      <c r="A41" s="34">
        <f t="shared" si="10"/>
        <v>36000</v>
      </c>
      <c r="B41" s="33">
        <f t="shared" si="0"/>
        <v>3196.9454999999998</v>
      </c>
      <c r="C41" s="33">
        <f t="shared" si="1"/>
        <v>1674.4454999999998</v>
      </c>
      <c r="D41" s="33">
        <f t="shared" si="2"/>
        <v>1166.9454999999998</v>
      </c>
      <c r="E41" s="33">
        <f t="shared" si="3"/>
        <v>913.19549999999981</v>
      </c>
      <c r="F41" s="33">
        <f t="shared" si="4"/>
        <v>760.94549999999992</v>
      </c>
      <c r="G41" s="33">
        <f t="shared" si="5"/>
        <v>659.44550000000004</v>
      </c>
      <c r="H41" s="33">
        <f t="shared" si="6"/>
        <v>586.94549999999992</v>
      </c>
      <c r="I41" s="33">
        <f t="shared" si="7"/>
        <v>532.57049999999992</v>
      </c>
      <c r="J41" s="33">
        <f t="shared" si="8"/>
        <v>490.27883333333324</v>
      </c>
      <c r="K41" s="33">
        <f t="shared" si="9"/>
        <v>456.44549999999992</v>
      </c>
    </row>
    <row r="42" spans="1:11">
      <c r="A42" s="34">
        <f t="shared" si="10"/>
        <v>37000</v>
      </c>
      <c r="B42" s="33">
        <f t="shared" si="0"/>
        <v>3285.7495416666666</v>
      </c>
      <c r="C42" s="33">
        <f t="shared" si="1"/>
        <v>1720.9578749999996</v>
      </c>
      <c r="D42" s="33">
        <f t="shared" si="2"/>
        <v>1199.3606527777777</v>
      </c>
      <c r="E42" s="33">
        <f t="shared" si="3"/>
        <v>938.56204166666646</v>
      </c>
      <c r="F42" s="33">
        <f t="shared" si="4"/>
        <v>782.08287499999994</v>
      </c>
      <c r="G42" s="33">
        <f t="shared" si="5"/>
        <v>677.76343055555549</v>
      </c>
      <c r="H42" s="33">
        <f t="shared" si="6"/>
        <v>603.24954166666657</v>
      </c>
      <c r="I42" s="33">
        <f t="shared" si="7"/>
        <v>547.36412499999994</v>
      </c>
      <c r="J42" s="33">
        <f t="shared" si="8"/>
        <v>503.89768981481473</v>
      </c>
      <c r="K42" s="33">
        <f t="shared" si="9"/>
        <v>469.12454166666663</v>
      </c>
    </row>
    <row r="43" spans="1:11">
      <c r="A43" s="34">
        <f t="shared" si="10"/>
        <v>38000</v>
      </c>
      <c r="B43" s="33">
        <f t="shared" si="0"/>
        <v>3374.5535833333324</v>
      </c>
      <c r="C43" s="33">
        <f t="shared" si="1"/>
        <v>1767.4702500000001</v>
      </c>
      <c r="D43" s="33">
        <f t="shared" si="2"/>
        <v>1231.7758055555553</v>
      </c>
      <c r="E43" s="33">
        <f t="shared" si="3"/>
        <v>963.92858333333334</v>
      </c>
      <c r="F43" s="33">
        <f t="shared" si="4"/>
        <v>803.22024999999996</v>
      </c>
      <c r="G43" s="33">
        <f t="shared" si="5"/>
        <v>696.08136111111094</v>
      </c>
      <c r="H43" s="33">
        <f t="shared" si="6"/>
        <v>619.55358333333334</v>
      </c>
      <c r="I43" s="33">
        <f t="shared" si="7"/>
        <v>562.15774999999996</v>
      </c>
      <c r="J43" s="33">
        <f t="shared" si="8"/>
        <v>517.51654629629627</v>
      </c>
      <c r="K43" s="33">
        <f t="shared" si="9"/>
        <v>481.80358333333328</v>
      </c>
    </row>
    <row r="44" spans="1:11">
      <c r="A44" s="34">
        <f t="shared" si="10"/>
        <v>39000</v>
      </c>
      <c r="B44" s="33">
        <f t="shared" si="0"/>
        <v>3463.3576249999992</v>
      </c>
      <c r="C44" s="33">
        <f t="shared" si="1"/>
        <v>1813.9826249999999</v>
      </c>
      <c r="D44" s="33">
        <f t="shared" si="2"/>
        <v>1264.1909583333334</v>
      </c>
      <c r="E44" s="33">
        <f t="shared" si="3"/>
        <v>989.29512499999998</v>
      </c>
      <c r="F44" s="33">
        <f t="shared" si="4"/>
        <v>824.35762499999987</v>
      </c>
      <c r="G44" s="33">
        <f t="shared" si="5"/>
        <v>714.39929166666661</v>
      </c>
      <c r="H44" s="33">
        <f t="shared" si="6"/>
        <v>635.85762499999998</v>
      </c>
      <c r="I44" s="33">
        <f t="shared" si="7"/>
        <v>576.95137499999998</v>
      </c>
      <c r="J44" s="33">
        <f t="shared" si="8"/>
        <v>531.13540277777781</v>
      </c>
      <c r="K44" s="33">
        <f t="shared" si="9"/>
        <v>494.48262499999998</v>
      </c>
    </row>
    <row r="45" spans="1:11">
      <c r="A45" s="34">
        <f t="shared" si="10"/>
        <v>40000</v>
      </c>
      <c r="B45" s="33">
        <f t="shared" si="0"/>
        <v>3552.161666666666</v>
      </c>
      <c r="C45" s="33">
        <f t="shared" si="1"/>
        <v>1860.4949999999999</v>
      </c>
      <c r="D45" s="33">
        <f t="shared" si="2"/>
        <v>1296.606111111111</v>
      </c>
      <c r="E45" s="33">
        <f t="shared" si="3"/>
        <v>1014.6616666666665</v>
      </c>
      <c r="F45" s="33">
        <f t="shared" si="4"/>
        <v>845.49499999999989</v>
      </c>
      <c r="G45" s="33">
        <f t="shared" si="5"/>
        <v>732.71722222222218</v>
      </c>
      <c r="H45" s="33">
        <f t="shared" si="6"/>
        <v>652.16166666666663</v>
      </c>
      <c r="I45" s="33">
        <f t="shared" si="7"/>
        <v>591.74499999999989</v>
      </c>
      <c r="J45" s="33">
        <f t="shared" si="8"/>
        <v>544.75425925925924</v>
      </c>
      <c r="K45" s="33">
        <f t="shared" si="9"/>
        <v>507.16166666666663</v>
      </c>
    </row>
    <row r="46" spans="1:11">
      <c r="A46" s="34">
        <f t="shared" si="10"/>
        <v>41000</v>
      </c>
      <c r="B46" s="33">
        <f t="shared" si="0"/>
        <v>3640.9657083333332</v>
      </c>
      <c r="C46" s="33">
        <f t="shared" si="1"/>
        <v>1907.0073749999999</v>
      </c>
      <c r="D46" s="33">
        <f t="shared" si="2"/>
        <v>1329.0212638888886</v>
      </c>
      <c r="E46" s="33">
        <f t="shared" si="3"/>
        <v>1040.0282083333332</v>
      </c>
      <c r="F46" s="33">
        <f t="shared" si="4"/>
        <v>866.63237499999991</v>
      </c>
      <c r="G46" s="33">
        <f t="shared" si="5"/>
        <v>751.03515277777774</v>
      </c>
      <c r="H46" s="33">
        <f t="shared" si="6"/>
        <v>668.46570833333328</v>
      </c>
      <c r="I46" s="33">
        <f t="shared" si="7"/>
        <v>606.53862499999991</v>
      </c>
      <c r="J46" s="33">
        <f t="shared" si="8"/>
        <v>558.37311574074079</v>
      </c>
      <c r="K46" s="33">
        <f t="shared" si="9"/>
        <v>519.84070833333328</v>
      </c>
    </row>
    <row r="47" spans="1:11">
      <c r="A47" s="34">
        <f t="shared" si="10"/>
        <v>42000</v>
      </c>
      <c r="B47" s="33">
        <f t="shared" si="0"/>
        <v>3729.7697499999999</v>
      </c>
      <c r="C47" s="33">
        <f t="shared" si="1"/>
        <v>1953.5197499999997</v>
      </c>
      <c r="D47" s="33">
        <f t="shared" si="2"/>
        <v>1361.4364166666664</v>
      </c>
      <c r="E47" s="33">
        <f t="shared" si="3"/>
        <v>1065.3947499999997</v>
      </c>
      <c r="F47" s="33">
        <f t="shared" si="4"/>
        <v>887.76974999999993</v>
      </c>
      <c r="G47" s="33">
        <f t="shared" si="5"/>
        <v>769.3530833333333</v>
      </c>
      <c r="H47" s="33">
        <f t="shared" si="6"/>
        <v>684.76974999999993</v>
      </c>
      <c r="I47" s="33">
        <f t="shared" si="7"/>
        <v>621.33224999999993</v>
      </c>
      <c r="J47" s="33">
        <f t="shared" si="8"/>
        <v>571.99197222222222</v>
      </c>
      <c r="K47" s="33">
        <f t="shared" si="9"/>
        <v>532.51974999999993</v>
      </c>
    </row>
    <row r="48" spans="1:11">
      <c r="A48" s="34">
        <f t="shared" si="10"/>
        <v>43000</v>
      </c>
      <c r="B48" s="33">
        <f t="shared" si="0"/>
        <v>3818.5737916666662</v>
      </c>
      <c r="C48" s="33">
        <f t="shared" si="1"/>
        <v>2000.032125</v>
      </c>
      <c r="D48" s="33">
        <f t="shared" si="2"/>
        <v>1393.8515694444443</v>
      </c>
      <c r="E48" s="33">
        <f t="shared" si="3"/>
        <v>1090.7612916666665</v>
      </c>
      <c r="F48" s="33">
        <f t="shared" si="4"/>
        <v>908.90712499999995</v>
      </c>
      <c r="G48" s="33">
        <f t="shared" si="5"/>
        <v>787.67101388888887</v>
      </c>
      <c r="H48" s="33">
        <f t="shared" si="6"/>
        <v>701.07379166666658</v>
      </c>
      <c r="I48" s="33">
        <f t="shared" si="7"/>
        <v>636.12587499999995</v>
      </c>
      <c r="J48" s="33">
        <f t="shared" si="8"/>
        <v>585.61082870370376</v>
      </c>
      <c r="K48" s="33">
        <f t="shared" si="9"/>
        <v>545.19879166666658</v>
      </c>
    </row>
    <row r="49" spans="1:11">
      <c r="A49" s="34">
        <f t="shared" si="10"/>
        <v>44000</v>
      </c>
      <c r="B49" s="33">
        <f t="shared" si="0"/>
        <v>3907.377833333333</v>
      </c>
      <c r="C49" s="33">
        <f t="shared" si="1"/>
        <v>2046.5444999999997</v>
      </c>
      <c r="D49" s="33">
        <f t="shared" si="2"/>
        <v>1426.2667222222221</v>
      </c>
      <c r="E49" s="33">
        <f t="shared" si="3"/>
        <v>1116.1278333333332</v>
      </c>
      <c r="F49" s="33">
        <f t="shared" si="4"/>
        <v>930.04449999999986</v>
      </c>
      <c r="G49" s="33">
        <f t="shared" si="5"/>
        <v>805.98894444444443</v>
      </c>
      <c r="H49" s="33">
        <f t="shared" si="6"/>
        <v>717.37783333333323</v>
      </c>
      <c r="I49" s="33">
        <f t="shared" si="7"/>
        <v>650.91949999999997</v>
      </c>
      <c r="J49" s="33">
        <f t="shared" si="8"/>
        <v>599.22968518518519</v>
      </c>
      <c r="K49" s="33">
        <f t="shared" si="9"/>
        <v>557.87783333333323</v>
      </c>
    </row>
    <row r="50" spans="1:11">
      <c r="A50" s="34">
        <f t="shared" si="10"/>
        <v>45000</v>
      </c>
      <c r="B50" s="33">
        <f t="shared" si="0"/>
        <v>3996.1818749999998</v>
      </c>
      <c r="C50" s="33">
        <f t="shared" si="1"/>
        <v>2093.0568749999998</v>
      </c>
      <c r="D50" s="33">
        <f t="shared" si="2"/>
        <v>1458.6818749999998</v>
      </c>
      <c r="E50" s="33">
        <f t="shared" si="3"/>
        <v>1141.494375</v>
      </c>
      <c r="F50" s="33">
        <f t="shared" si="4"/>
        <v>951.18187499999988</v>
      </c>
      <c r="G50" s="33">
        <f t="shared" si="5"/>
        <v>824.30687499999988</v>
      </c>
      <c r="H50" s="33">
        <f t="shared" si="6"/>
        <v>733.68187499999988</v>
      </c>
      <c r="I50" s="33">
        <f t="shared" si="7"/>
        <v>665.71312499999999</v>
      </c>
      <c r="J50" s="33">
        <f t="shared" si="8"/>
        <v>612.84854166666662</v>
      </c>
      <c r="K50" s="33">
        <f t="shared" si="9"/>
        <v>570.55687499999999</v>
      </c>
    </row>
    <row r="51" spans="1:11">
      <c r="A51" s="34">
        <f t="shared" si="10"/>
        <v>46000</v>
      </c>
      <c r="B51" s="33">
        <f t="shared" si="0"/>
        <v>4084.9859166666665</v>
      </c>
      <c r="C51" s="33">
        <f t="shared" si="1"/>
        <v>2139.56925</v>
      </c>
      <c r="D51" s="33">
        <f t="shared" si="2"/>
        <v>1491.0970277777776</v>
      </c>
      <c r="E51" s="33">
        <f t="shared" si="3"/>
        <v>1166.8609166666665</v>
      </c>
      <c r="F51" s="33">
        <f t="shared" si="4"/>
        <v>972.3192499999999</v>
      </c>
      <c r="G51" s="33">
        <f t="shared" si="5"/>
        <v>842.62480555555544</v>
      </c>
      <c r="H51" s="33">
        <f t="shared" si="6"/>
        <v>749.98591666666664</v>
      </c>
      <c r="I51" s="33">
        <f t="shared" si="7"/>
        <v>680.5067499999999</v>
      </c>
      <c r="J51" s="33">
        <f t="shared" si="8"/>
        <v>626.46739814814816</v>
      </c>
      <c r="K51" s="33">
        <f t="shared" si="9"/>
        <v>583.23591666666664</v>
      </c>
    </row>
    <row r="52" spans="1:11">
      <c r="A52" s="34">
        <f t="shared" si="10"/>
        <v>47000</v>
      </c>
      <c r="B52" s="33">
        <f t="shared" si="0"/>
        <v>4173.7899583333328</v>
      </c>
      <c r="C52" s="33">
        <f t="shared" si="1"/>
        <v>2186.0816249999998</v>
      </c>
      <c r="D52" s="33">
        <f t="shared" si="2"/>
        <v>1523.5121805555555</v>
      </c>
      <c r="E52" s="33">
        <f t="shared" si="3"/>
        <v>1192.2274583333333</v>
      </c>
      <c r="F52" s="33">
        <f t="shared" si="4"/>
        <v>993.45662499999992</v>
      </c>
      <c r="G52" s="33">
        <f t="shared" si="5"/>
        <v>860.942736111111</v>
      </c>
      <c r="H52" s="33">
        <f t="shared" si="6"/>
        <v>766.28995833333317</v>
      </c>
      <c r="I52" s="33">
        <f t="shared" si="7"/>
        <v>695.30037499999992</v>
      </c>
      <c r="J52" s="33">
        <f t="shared" si="8"/>
        <v>640.08625462962959</v>
      </c>
      <c r="K52" s="33">
        <f t="shared" si="9"/>
        <v>595.91495833333329</v>
      </c>
    </row>
    <row r="53" spans="1:11">
      <c r="A53" s="34">
        <f t="shared" si="10"/>
        <v>48000</v>
      </c>
      <c r="B53" s="33">
        <f t="shared" si="0"/>
        <v>4262.5939999999991</v>
      </c>
      <c r="C53" s="33">
        <f t="shared" si="1"/>
        <v>2232.5939999999996</v>
      </c>
      <c r="D53" s="33">
        <f t="shared" si="2"/>
        <v>1555.9273333333333</v>
      </c>
      <c r="E53" s="33">
        <f t="shared" si="3"/>
        <v>1217.5940000000001</v>
      </c>
      <c r="F53" s="33">
        <f t="shared" si="4"/>
        <v>1014.5939999999999</v>
      </c>
      <c r="G53" s="33">
        <f t="shared" si="5"/>
        <v>879.26066666666657</v>
      </c>
      <c r="H53" s="33">
        <f t="shared" si="6"/>
        <v>782.59399999999982</v>
      </c>
      <c r="I53" s="33">
        <f t="shared" si="7"/>
        <v>710.09399999999994</v>
      </c>
      <c r="J53" s="33">
        <f t="shared" si="8"/>
        <v>653.70511111111114</v>
      </c>
      <c r="K53" s="33">
        <f t="shared" si="9"/>
        <v>608.59399999999994</v>
      </c>
    </row>
    <row r="54" spans="1:11">
      <c r="A54" s="34">
        <f t="shared" si="10"/>
        <v>49000</v>
      </c>
      <c r="B54" s="33">
        <f t="shared" si="0"/>
        <v>4351.3980416666654</v>
      </c>
      <c r="C54" s="33">
        <f t="shared" si="1"/>
        <v>2279.1063749999994</v>
      </c>
      <c r="D54" s="33">
        <f t="shared" si="2"/>
        <v>1588.3424861111109</v>
      </c>
      <c r="E54" s="33">
        <f t="shared" si="3"/>
        <v>1242.9605416666666</v>
      </c>
      <c r="F54" s="33">
        <f t="shared" si="4"/>
        <v>1035.7313749999998</v>
      </c>
      <c r="G54" s="33">
        <f t="shared" si="5"/>
        <v>897.57859722222213</v>
      </c>
      <c r="H54" s="33">
        <f t="shared" si="6"/>
        <v>798.89804166666647</v>
      </c>
      <c r="I54" s="33">
        <f t="shared" si="7"/>
        <v>724.88762499999996</v>
      </c>
      <c r="J54" s="33">
        <f t="shared" si="8"/>
        <v>667.32396759259257</v>
      </c>
      <c r="K54" s="33">
        <f t="shared" si="9"/>
        <v>621.27304166666659</v>
      </c>
    </row>
    <row r="55" spans="1:11">
      <c r="A55" s="34">
        <f t="shared" si="10"/>
        <v>50000</v>
      </c>
      <c r="B55" s="33">
        <f t="shared" si="0"/>
        <v>4440.2020833333327</v>
      </c>
      <c r="C55" s="33">
        <f t="shared" si="1"/>
        <v>2325.6187499999996</v>
      </c>
      <c r="D55" s="33">
        <f t="shared" si="2"/>
        <v>1620.7576388888888</v>
      </c>
      <c r="E55" s="33">
        <f t="shared" si="3"/>
        <v>1268.3270833333331</v>
      </c>
      <c r="F55" s="33">
        <f t="shared" si="4"/>
        <v>1056.8687499999999</v>
      </c>
      <c r="G55" s="33">
        <f t="shared" si="5"/>
        <v>915.89652777777769</v>
      </c>
      <c r="H55" s="33">
        <f t="shared" si="6"/>
        <v>815.20208333333323</v>
      </c>
      <c r="I55" s="33">
        <f t="shared" si="7"/>
        <v>739.68124999999998</v>
      </c>
      <c r="J55" s="33">
        <f t="shared" si="8"/>
        <v>680.94282407407411</v>
      </c>
      <c r="K55" s="33">
        <f t="shared" si="9"/>
        <v>633.95208333333335</v>
      </c>
    </row>
    <row r="56" spans="1:11">
      <c r="A56" s="34">
        <f t="shared" si="10"/>
        <v>51000</v>
      </c>
      <c r="B56" s="33">
        <f t="shared" si="0"/>
        <v>4529.006124999999</v>
      </c>
      <c r="C56" s="33">
        <f t="shared" si="1"/>
        <v>2372.1311249999999</v>
      </c>
      <c r="D56" s="33">
        <f t="shared" si="2"/>
        <v>1653.1727916666664</v>
      </c>
      <c r="E56" s="33">
        <f t="shared" si="3"/>
        <v>1293.6936249999999</v>
      </c>
      <c r="F56" s="33">
        <f t="shared" si="4"/>
        <v>1078.0061249999999</v>
      </c>
      <c r="G56" s="33">
        <f t="shared" si="5"/>
        <v>934.21445833333325</v>
      </c>
      <c r="H56" s="33">
        <f t="shared" si="6"/>
        <v>831.50612499999988</v>
      </c>
      <c r="I56" s="33">
        <f t="shared" si="7"/>
        <v>754.47487499999988</v>
      </c>
      <c r="J56" s="33">
        <f t="shared" si="8"/>
        <v>694.56168055555565</v>
      </c>
      <c r="K56" s="33">
        <f t="shared" si="9"/>
        <v>646.631125</v>
      </c>
    </row>
    <row r="57" spans="1:11">
      <c r="A57" s="34">
        <f t="shared" si="10"/>
        <v>52000</v>
      </c>
      <c r="B57" s="33">
        <f t="shared" si="0"/>
        <v>4617.8101666666662</v>
      </c>
      <c r="C57" s="33">
        <f t="shared" si="1"/>
        <v>2418.6434999999997</v>
      </c>
      <c r="D57" s="33">
        <f t="shared" si="2"/>
        <v>1685.5879444444445</v>
      </c>
      <c r="E57" s="33">
        <f t="shared" si="3"/>
        <v>1319.0601666666664</v>
      </c>
      <c r="F57" s="33">
        <f t="shared" si="4"/>
        <v>1099.1434999999999</v>
      </c>
      <c r="G57" s="33">
        <f t="shared" si="5"/>
        <v>952.53238888888893</v>
      </c>
      <c r="H57" s="33">
        <f t="shared" si="6"/>
        <v>847.81016666666676</v>
      </c>
      <c r="I57" s="33">
        <f t="shared" si="7"/>
        <v>769.2684999999999</v>
      </c>
      <c r="J57" s="33">
        <f t="shared" si="8"/>
        <v>708.18053703703686</v>
      </c>
      <c r="K57" s="33">
        <f t="shared" si="9"/>
        <v>659.31016666666665</v>
      </c>
    </row>
    <row r="58" spans="1:11">
      <c r="A58" s="34">
        <f t="shared" si="10"/>
        <v>53000</v>
      </c>
      <c r="B58" s="33">
        <f t="shared" si="0"/>
        <v>4706.6142083333325</v>
      </c>
      <c r="C58" s="33">
        <f t="shared" si="1"/>
        <v>2465.1558749999995</v>
      </c>
      <c r="D58" s="33">
        <f t="shared" si="2"/>
        <v>1718.0030972222221</v>
      </c>
      <c r="E58" s="33">
        <f t="shared" si="3"/>
        <v>1344.4267083333332</v>
      </c>
      <c r="F58" s="33">
        <f t="shared" si="4"/>
        <v>1120.2808749999997</v>
      </c>
      <c r="G58" s="33">
        <f t="shared" si="5"/>
        <v>970.85031944444427</v>
      </c>
      <c r="H58" s="33">
        <f t="shared" si="6"/>
        <v>864.11420833333318</v>
      </c>
      <c r="I58" s="33">
        <f t="shared" si="7"/>
        <v>784.06212499999992</v>
      </c>
      <c r="J58" s="33">
        <f t="shared" si="8"/>
        <v>721.7993935185184</v>
      </c>
      <c r="K58" s="33">
        <f t="shared" si="9"/>
        <v>671.98920833333318</v>
      </c>
    </row>
    <row r="59" spans="1:11">
      <c r="A59" s="34">
        <f t="shared" si="10"/>
        <v>54000</v>
      </c>
      <c r="B59" s="33">
        <f t="shared" si="0"/>
        <v>4795.4182499999997</v>
      </c>
      <c r="C59" s="33">
        <f t="shared" si="1"/>
        <v>2511.6682499999993</v>
      </c>
      <c r="D59" s="33">
        <f t="shared" si="2"/>
        <v>1750.4182499999999</v>
      </c>
      <c r="E59" s="33">
        <f t="shared" si="3"/>
        <v>1369.7932499999997</v>
      </c>
      <c r="F59" s="33">
        <f t="shared" si="4"/>
        <v>1141.4182499999999</v>
      </c>
      <c r="G59" s="33">
        <f t="shared" si="5"/>
        <v>989.16824999999994</v>
      </c>
      <c r="H59" s="33">
        <f t="shared" si="6"/>
        <v>880.41824999999994</v>
      </c>
      <c r="I59" s="33">
        <f t="shared" si="7"/>
        <v>798.85574999999994</v>
      </c>
      <c r="J59" s="33">
        <f t="shared" si="8"/>
        <v>735.41824999999983</v>
      </c>
      <c r="K59" s="33">
        <f t="shared" si="9"/>
        <v>684.66824999999994</v>
      </c>
    </row>
    <row r="60" spans="1:11">
      <c r="A60" s="34">
        <f t="shared" si="10"/>
        <v>55000</v>
      </c>
      <c r="B60" s="33">
        <f t="shared" si="0"/>
        <v>4884.2222916666669</v>
      </c>
      <c r="C60" s="33">
        <f t="shared" si="1"/>
        <v>2558.180625</v>
      </c>
      <c r="D60" s="33">
        <f t="shared" si="2"/>
        <v>1782.8334027777776</v>
      </c>
      <c r="E60" s="33">
        <f t="shared" si="3"/>
        <v>1395.1597916666667</v>
      </c>
      <c r="F60" s="33">
        <f t="shared" si="4"/>
        <v>1162.555625</v>
      </c>
      <c r="G60" s="33">
        <f t="shared" si="5"/>
        <v>1007.4861805555554</v>
      </c>
      <c r="H60" s="33">
        <f t="shared" si="6"/>
        <v>896.72229166666659</v>
      </c>
      <c r="I60" s="33">
        <f t="shared" si="7"/>
        <v>813.64937499999996</v>
      </c>
      <c r="J60" s="33">
        <f t="shared" si="8"/>
        <v>749.03710648148137</v>
      </c>
      <c r="K60" s="33">
        <f t="shared" si="9"/>
        <v>697.34729166666659</v>
      </c>
    </row>
    <row r="61" spans="1:11">
      <c r="A61" s="34">
        <f t="shared" si="10"/>
        <v>56000</v>
      </c>
      <c r="B61" s="33">
        <f t="shared" si="0"/>
        <v>4973.0263333333332</v>
      </c>
      <c r="C61" s="33">
        <f t="shared" si="1"/>
        <v>2604.6930000000002</v>
      </c>
      <c r="D61" s="33">
        <f t="shared" si="2"/>
        <v>1815.2485555555554</v>
      </c>
      <c r="E61" s="33">
        <f t="shared" si="3"/>
        <v>1420.5263333333335</v>
      </c>
      <c r="F61" s="33">
        <f t="shared" si="4"/>
        <v>1183.693</v>
      </c>
      <c r="G61" s="33">
        <f t="shared" si="5"/>
        <v>1025.8041111111111</v>
      </c>
      <c r="H61" s="33">
        <f t="shared" si="6"/>
        <v>913.02633333333335</v>
      </c>
      <c r="I61" s="33">
        <f t="shared" si="7"/>
        <v>828.44299999999987</v>
      </c>
      <c r="J61" s="33">
        <f t="shared" si="8"/>
        <v>762.65596296296292</v>
      </c>
      <c r="K61" s="33">
        <f t="shared" si="9"/>
        <v>710.02633333333324</v>
      </c>
    </row>
    <row r="62" spans="1:11">
      <c r="A62" s="34">
        <f t="shared" si="10"/>
        <v>57000</v>
      </c>
      <c r="B62" s="33">
        <f t="shared" si="0"/>
        <v>5061.8303750000005</v>
      </c>
      <c r="C62" s="33">
        <f t="shared" si="1"/>
        <v>2651.205375</v>
      </c>
      <c r="D62" s="33">
        <f t="shared" si="2"/>
        <v>1847.6637083333333</v>
      </c>
      <c r="E62" s="33">
        <f t="shared" si="3"/>
        <v>1445.8928749999998</v>
      </c>
      <c r="F62" s="33">
        <f t="shared" si="4"/>
        <v>1204.830375</v>
      </c>
      <c r="G62" s="33">
        <f t="shared" si="5"/>
        <v>1044.1220416666665</v>
      </c>
      <c r="H62" s="33">
        <f t="shared" si="6"/>
        <v>929.330375</v>
      </c>
      <c r="I62" s="33">
        <f t="shared" si="7"/>
        <v>843.23662499999989</v>
      </c>
      <c r="J62" s="33">
        <f t="shared" si="8"/>
        <v>776.27481944444435</v>
      </c>
      <c r="K62" s="33">
        <f t="shared" si="9"/>
        <v>722.70537499999989</v>
      </c>
    </row>
    <row r="63" spans="1:11">
      <c r="A63" s="34">
        <f t="shared" si="10"/>
        <v>58000</v>
      </c>
      <c r="B63" s="33">
        <f t="shared" si="0"/>
        <v>5150.6344166666659</v>
      </c>
      <c r="C63" s="33">
        <f t="shared" si="1"/>
        <v>2697.7177499999998</v>
      </c>
      <c r="D63" s="33">
        <f t="shared" si="2"/>
        <v>1880.0788611111111</v>
      </c>
      <c r="E63" s="33">
        <f t="shared" si="3"/>
        <v>1471.2594166666665</v>
      </c>
      <c r="F63" s="33">
        <f t="shared" si="4"/>
        <v>1225.9677499999998</v>
      </c>
      <c r="G63" s="33">
        <f t="shared" si="5"/>
        <v>1062.439972222222</v>
      </c>
      <c r="H63" s="33">
        <f t="shared" si="6"/>
        <v>945.63441666666654</v>
      </c>
      <c r="I63" s="33">
        <f t="shared" si="7"/>
        <v>858.03024999999991</v>
      </c>
      <c r="J63" s="33">
        <f t="shared" si="8"/>
        <v>789.89367592592578</v>
      </c>
      <c r="K63" s="33">
        <f t="shared" si="9"/>
        <v>735.38441666666654</v>
      </c>
    </row>
    <row r="64" spans="1:11">
      <c r="A64" s="34">
        <f t="shared" si="10"/>
        <v>59000</v>
      </c>
      <c r="B64" s="33">
        <f t="shared" si="0"/>
        <v>5239.4384583333331</v>
      </c>
      <c r="C64" s="33">
        <f t="shared" si="1"/>
        <v>2744.2301249999996</v>
      </c>
      <c r="D64" s="33">
        <f t="shared" si="2"/>
        <v>1912.4940138888887</v>
      </c>
      <c r="E64" s="33">
        <f t="shared" si="3"/>
        <v>1496.6259583333331</v>
      </c>
      <c r="F64" s="33">
        <f t="shared" si="4"/>
        <v>1247.1051249999998</v>
      </c>
      <c r="G64" s="33">
        <f t="shared" si="5"/>
        <v>1080.7579027777779</v>
      </c>
      <c r="H64" s="33">
        <f t="shared" si="6"/>
        <v>961.93845833333319</v>
      </c>
      <c r="I64" s="33">
        <f t="shared" si="7"/>
        <v>872.82387499999993</v>
      </c>
      <c r="J64" s="33">
        <f t="shared" si="8"/>
        <v>803.51253240740721</v>
      </c>
      <c r="K64" s="33">
        <f t="shared" si="9"/>
        <v>748.0634583333333</v>
      </c>
    </row>
    <row r="65" spans="1:11">
      <c r="A65" s="34">
        <f t="shared" si="10"/>
        <v>60000</v>
      </c>
      <c r="B65" s="33">
        <f t="shared" si="0"/>
        <v>5328.2424999999994</v>
      </c>
      <c r="C65" s="33">
        <f t="shared" si="1"/>
        <v>2790.7424999999998</v>
      </c>
      <c r="D65" s="33">
        <f t="shared" si="2"/>
        <v>1944.9091666666666</v>
      </c>
      <c r="E65" s="33">
        <f t="shared" si="3"/>
        <v>1521.9924999999998</v>
      </c>
      <c r="F65" s="33">
        <f t="shared" si="4"/>
        <v>1268.2424999999998</v>
      </c>
      <c r="G65" s="33">
        <f t="shared" si="5"/>
        <v>1099.0758333333331</v>
      </c>
      <c r="H65" s="33">
        <f t="shared" si="6"/>
        <v>978.24249999999995</v>
      </c>
      <c r="I65" s="33">
        <f t="shared" si="7"/>
        <v>887.61749999999995</v>
      </c>
      <c r="J65" s="33">
        <f t="shared" si="8"/>
        <v>817.13138888888875</v>
      </c>
      <c r="K65" s="33">
        <f t="shared" si="9"/>
        <v>760.74249999999995</v>
      </c>
    </row>
    <row r="66" spans="1:11">
      <c r="A66" s="34">
        <f t="shared" si="10"/>
        <v>61000</v>
      </c>
      <c r="B66" s="33">
        <f t="shared" si="0"/>
        <v>5417.0465416666666</v>
      </c>
      <c r="C66" s="33">
        <f t="shared" si="1"/>
        <v>2837.2548750000001</v>
      </c>
      <c r="D66" s="33">
        <f t="shared" si="2"/>
        <v>1977.3243194444442</v>
      </c>
      <c r="E66" s="33">
        <f t="shared" si="3"/>
        <v>1547.3590416666666</v>
      </c>
      <c r="F66" s="33">
        <f t="shared" si="4"/>
        <v>1289.3798749999999</v>
      </c>
      <c r="G66" s="33">
        <f t="shared" si="5"/>
        <v>1117.3937638888888</v>
      </c>
      <c r="H66" s="33">
        <f t="shared" si="6"/>
        <v>994.5465416666666</v>
      </c>
      <c r="I66" s="33">
        <f t="shared" si="7"/>
        <v>902.41112499999986</v>
      </c>
      <c r="J66" s="33">
        <f t="shared" si="8"/>
        <v>830.75024537037029</v>
      </c>
      <c r="K66" s="33">
        <f t="shared" si="9"/>
        <v>773.4215416666666</v>
      </c>
    </row>
    <row r="67" spans="1:11">
      <c r="A67" s="34">
        <f t="shared" si="10"/>
        <v>62000</v>
      </c>
      <c r="B67" s="33">
        <f t="shared" si="0"/>
        <v>5505.8505833333329</v>
      </c>
      <c r="C67" s="33">
        <f t="shared" si="1"/>
        <v>2883.7672499999999</v>
      </c>
      <c r="D67" s="33">
        <f t="shared" si="2"/>
        <v>2009.7394722222218</v>
      </c>
      <c r="E67" s="33">
        <f t="shared" si="3"/>
        <v>1572.7255833333331</v>
      </c>
      <c r="F67" s="33">
        <f t="shared" si="4"/>
        <v>1310.5172499999999</v>
      </c>
      <c r="G67" s="33">
        <f t="shared" si="5"/>
        <v>1135.7116944444444</v>
      </c>
      <c r="H67" s="33">
        <f t="shared" si="6"/>
        <v>1010.8505833333332</v>
      </c>
      <c r="I67" s="33">
        <f t="shared" si="7"/>
        <v>917.20474999999988</v>
      </c>
      <c r="J67" s="33">
        <f t="shared" si="8"/>
        <v>844.36910185185172</v>
      </c>
      <c r="K67" s="33">
        <f t="shared" si="9"/>
        <v>786.10058333333325</v>
      </c>
    </row>
    <row r="68" spans="1:11">
      <c r="A68" s="34">
        <f t="shared" si="10"/>
        <v>63000</v>
      </c>
      <c r="B68" s="33">
        <f t="shared" si="0"/>
        <v>5594.6546249999992</v>
      </c>
      <c r="C68" s="33">
        <f t="shared" si="1"/>
        <v>2930.2796249999997</v>
      </c>
      <c r="D68" s="33">
        <f t="shared" si="2"/>
        <v>2042.1546249999999</v>
      </c>
      <c r="E68" s="33">
        <f t="shared" si="3"/>
        <v>1598.0921249999999</v>
      </c>
      <c r="F68" s="33">
        <f t="shared" si="4"/>
        <v>1331.6546249999997</v>
      </c>
      <c r="G68" s="33">
        <f t="shared" si="5"/>
        <v>1154.0296249999999</v>
      </c>
      <c r="H68" s="33">
        <f t="shared" si="6"/>
        <v>1027.1546249999999</v>
      </c>
      <c r="I68" s="33">
        <f t="shared" si="7"/>
        <v>931.9983749999999</v>
      </c>
      <c r="J68" s="33">
        <f t="shared" si="8"/>
        <v>857.98795833333327</v>
      </c>
      <c r="K68" s="33">
        <f t="shared" si="9"/>
        <v>798.7796249999999</v>
      </c>
    </row>
    <row r="69" spans="1:11">
      <c r="A69" s="34">
        <f t="shared" si="10"/>
        <v>64000</v>
      </c>
      <c r="B69" s="33">
        <f t="shared" si="0"/>
        <v>5683.4586666666664</v>
      </c>
      <c r="C69" s="33">
        <f t="shared" si="1"/>
        <v>2976.7919999999995</v>
      </c>
      <c r="D69" s="33">
        <f t="shared" si="2"/>
        <v>2074.5697777777777</v>
      </c>
      <c r="E69" s="33">
        <f t="shared" si="3"/>
        <v>1623.4586666666662</v>
      </c>
      <c r="F69" s="33">
        <f t="shared" si="4"/>
        <v>1352.7919999999999</v>
      </c>
      <c r="G69" s="33">
        <f t="shared" si="5"/>
        <v>1172.3475555555556</v>
      </c>
      <c r="H69" s="33">
        <f t="shared" si="6"/>
        <v>1043.4586666666664</v>
      </c>
      <c r="I69" s="33">
        <f t="shared" si="7"/>
        <v>946.79200000000003</v>
      </c>
      <c r="J69" s="33">
        <f t="shared" si="8"/>
        <v>871.60681481481458</v>
      </c>
      <c r="K69" s="33">
        <f t="shared" si="9"/>
        <v>811.45866666666666</v>
      </c>
    </row>
    <row r="70" spans="1:11">
      <c r="A70" s="34">
        <f t="shared" si="10"/>
        <v>65000</v>
      </c>
      <c r="B70" s="33">
        <f t="shared" si="0"/>
        <v>5772.2627083333327</v>
      </c>
      <c r="C70" s="33">
        <f t="shared" si="1"/>
        <v>3023.3043749999997</v>
      </c>
      <c r="D70" s="33">
        <f t="shared" si="2"/>
        <v>2106.9849305555554</v>
      </c>
      <c r="E70" s="33">
        <f t="shared" si="3"/>
        <v>1648.8252083333332</v>
      </c>
      <c r="F70" s="33">
        <f t="shared" si="4"/>
        <v>1373.9293749999999</v>
      </c>
      <c r="G70" s="33">
        <f t="shared" si="5"/>
        <v>1190.6654861111108</v>
      </c>
      <c r="H70" s="33">
        <f t="shared" si="6"/>
        <v>1059.7627083333332</v>
      </c>
      <c r="I70" s="33">
        <f t="shared" si="7"/>
        <v>961.58562499999994</v>
      </c>
      <c r="J70" s="33">
        <f t="shared" si="8"/>
        <v>885.22567129629613</v>
      </c>
      <c r="K70" s="33">
        <f t="shared" si="9"/>
        <v>824.13770833333331</v>
      </c>
    </row>
    <row r="71" spans="1:11">
      <c r="A71" s="34">
        <f t="shared" si="10"/>
        <v>66000</v>
      </c>
      <c r="B71" s="33">
        <f t="shared" si="0"/>
        <v>5861.066749999999</v>
      </c>
      <c r="C71" s="33">
        <f t="shared" si="1"/>
        <v>3069.81675</v>
      </c>
      <c r="D71" s="33">
        <f t="shared" si="2"/>
        <v>2139.400083333333</v>
      </c>
      <c r="E71" s="33">
        <f t="shared" si="3"/>
        <v>1674.19175</v>
      </c>
      <c r="F71" s="33">
        <f t="shared" si="4"/>
        <v>1395.06675</v>
      </c>
      <c r="G71" s="33">
        <f t="shared" si="5"/>
        <v>1208.9834166666665</v>
      </c>
      <c r="H71" s="33">
        <f t="shared" si="6"/>
        <v>1076.06675</v>
      </c>
      <c r="I71" s="33">
        <f t="shared" si="7"/>
        <v>976.37924999999984</v>
      </c>
      <c r="J71" s="33">
        <f t="shared" si="8"/>
        <v>898.84452777777767</v>
      </c>
      <c r="K71" s="33">
        <f t="shared" si="9"/>
        <v>836.81674999999996</v>
      </c>
    </row>
    <row r="72" spans="1:11">
      <c r="A72" s="34">
        <f t="shared" si="10"/>
        <v>67000</v>
      </c>
      <c r="B72" s="33">
        <f t="shared" ref="B72:B105" si="11">((A72*$B$6*$B$5+A72)/$B$5)*$L$4</f>
        <v>5949.8707916666663</v>
      </c>
      <c r="C72" s="33">
        <f t="shared" ref="C72:C105" si="12">((A72*$B$6*$C$5+A72)/$C$5)*$L$4</f>
        <v>3116.3291249999997</v>
      </c>
      <c r="D72" s="33">
        <f t="shared" ref="D72:D105" si="13">((A72*$B$6*$D$5+A72)/$D$5)*$L$4</f>
        <v>2171.8152361111111</v>
      </c>
      <c r="E72" s="33">
        <f t="shared" ref="E72:E105" si="14">((A72*$B$6*$E$5+A72)/$E$5)*$L$4</f>
        <v>1699.5582916666665</v>
      </c>
      <c r="F72" s="33">
        <f t="shared" ref="F72:F105" si="15">((A72*$B$6*$F$5+A72)/$F$5)*$L$4</f>
        <v>1416.204125</v>
      </c>
      <c r="G72" s="33">
        <f t="shared" ref="G72:G105" si="16">((A72*$B$6*$G$5+A72)/$G$5)*$L$4</f>
        <v>1227.3013472222221</v>
      </c>
      <c r="H72" s="33">
        <f t="shared" ref="H72:H105" si="17">((A72*$B$6*$H$5+A72)/$H$5)*$L$4</f>
        <v>1092.3707916666667</v>
      </c>
      <c r="I72" s="33">
        <f t="shared" ref="I72:I105" si="18">((A72*$B$6*$I$5+A72)/$I$5)*$L$4</f>
        <v>991.17287499999986</v>
      </c>
      <c r="J72" s="33">
        <f t="shared" ref="J72:J105" si="19">((A72*$B$6*$J$5+A72)/$J$5)*$L$4</f>
        <v>912.4633842592591</v>
      </c>
      <c r="K72" s="33">
        <f t="shared" si="9"/>
        <v>849.49579166666661</v>
      </c>
    </row>
    <row r="73" spans="1:11">
      <c r="A73" s="34">
        <f t="shared" si="10"/>
        <v>68000</v>
      </c>
      <c r="B73" s="33">
        <f t="shared" si="11"/>
        <v>6038.6748333333326</v>
      </c>
      <c r="C73" s="33">
        <f t="shared" si="12"/>
        <v>3162.8414999999995</v>
      </c>
      <c r="D73" s="33">
        <f t="shared" si="13"/>
        <v>2204.2303888888887</v>
      </c>
      <c r="E73" s="33">
        <f t="shared" si="14"/>
        <v>1724.9248333333333</v>
      </c>
      <c r="F73" s="33">
        <f t="shared" si="15"/>
        <v>1437.3414999999998</v>
      </c>
      <c r="G73" s="33">
        <f t="shared" si="16"/>
        <v>1245.6192777777776</v>
      </c>
      <c r="H73" s="33">
        <f t="shared" si="17"/>
        <v>1108.674833333333</v>
      </c>
      <c r="I73" s="33">
        <f t="shared" si="18"/>
        <v>1005.9664999999999</v>
      </c>
      <c r="J73" s="33">
        <f t="shared" si="19"/>
        <v>926.08224074074064</v>
      </c>
      <c r="K73" s="33">
        <f t="shared" ref="K73:K105" si="20">((A73*$B$6*$K$5+A73)/$K$5)*$L$4</f>
        <v>862.17483333333314</v>
      </c>
    </row>
    <row r="74" spans="1:11">
      <c r="A74" s="34">
        <f t="shared" si="10"/>
        <v>69000</v>
      </c>
      <c r="B74" s="33">
        <f t="shared" si="11"/>
        <v>6127.4788749999998</v>
      </c>
      <c r="C74" s="33">
        <f t="shared" si="12"/>
        <v>3209.3538749999993</v>
      </c>
      <c r="D74" s="33">
        <f t="shared" si="13"/>
        <v>2236.6455416666663</v>
      </c>
      <c r="E74" s="33">
        <f t="shared" si="14"/>
        <v>1750.2913749999998</v>
      </c>
      <c r="F74" s="33">
        <f t="shared" si="15"/>
        <v>1458.4788749999998</v>
      </c>
      <c r="G74" s="33">
        <f t="shared" si="16"/>
        <v>1263.9372083333333</v>
      </c>
      <c r="H74" s="33">
        <f t="shared" si="17"/>
        <v>1124.9788749999998</v>
      </c>
      <c r="I74" s="33">
        <f t="shared" si="18"/>
        <v>1020.760125</v>
      </c>
      <c r="J74" s="33">
        <f t="shared" si="19"/>
        <v>939.70109722222207</v>
      </c>
      <c r="K74" s="33">
        <f t="shared" si="20"/>
        <v>874.8538749999999</v>
      </c>
    </row>
    <row r="75" spans="1:11">
      <c r="A75" s="34">
        <f t="shared" si="10"/>
        <v>70000</v>
      </c>
      <c r="B75" s="33">
        <f t="shared" si="11"/>
        <v>6216.2829166666661</v>
      </c>
      <c r="C75" s="33">
        <f t="shared" si="12"/>
        <v>3255.8662499999996</v>
      </c>
      <c r="D75" s="33">
        <f t="shared" si="13"/>
        <v>2269.0606944444444</v>
      </c>
      <c r="E75" s="33">
        <f t="shared" si="14"/>
        <v>1775.6579166666666</v>
      </c>
      <c r="F75" s="33">
        <f t="shared" si="15"/>
        <v>1479.6162499999998</v>
      </c>
      <c r="G75" s="33">
        <f t="shared" si="16"/>
        <v>1282.255138888889</v>
      </c>
      <c r="H75" s="33">
        <f t="shared" si="17"/>
        <v>1141.2829166666666</v>
      </c>
      <c r="I75" s="33">
        <f t="shared" si="18"/>
        <v>1035.5537499999998</v>
      </c>
      <c r="J75" s="33">
        <f t="shared" si="19"/>
        <v>953.31995370370362</v>
      </c>
      <c r="K75" s="33">
        <f t="shared" si="20"/>
        <v>887.53291666666655</v>
      </c>
    </row>
    <row r="76" spans="1:11">
      <c r="A76" s="34">
        <f t="shared" si="10"/>
        <v>71000</v>
      </c>
      <c r="B76" s="33">
        <f t="shared" si="11"/>
        <v>6305.0869583333324</v>
      </c>
      <c r="C76" s="33">
        <f t="shared" si="12"/>
        <v>3302.3786249999998</v>
      </c>
      <c r="D76" s="33">
        <f t="shared" si="13"/>
        <v>2301.475847222222</v>
      </c>
      <c r="E76" s="33">
        <f t="shared" si="14"/>
        <v>1801.0244583333333</v>
      </c>
      <c r="F76" s="33">
        <f t="shared" si="15"/>
        <v>1500.7536249999998</v>
      </c>
      <c r="G76" s="33">
        <f t="shared" si="16"/>
        <v>1300.5730694444442</v>
      </c>
      <c r="H76" s="33">
        <f t="shared" si="17"/>
        <v>1157.5869583333333</v>
      </c>
      <c r="I76" s="33">
        <f t="shared" si="18"/>
        <v>1050.3473750000001</v>
      </c>
      <c r="J76" s="33">
        <f t="shared" si="19"/>
        <v>966.93881018518516</v>
      </c>
      <c r="K76" s="33">
        <f t="shared" si="20"/>
        <v>900.2119583333332</v>
      </c>
    </row>
    <row r="77" spans="1:11">
      <c r="A77" s="34">
        <f t="shared" si="10"/>
        <v>72000</v>
      </c>
      <c r="B77" s="33">
        <f t="shared" si="11"/>
        <v>6393.8909999999996</v>
      </c>
      <c r="C77" s="33">
        <f t="shared" si="12"/>
        <v>3348.8909999999996</v>
      </c>
      <c r="D77" s="33">
        <f t="shared" si="13"/>
        <v>2333.8909999999996</v>
      </c>
      <c r="E77" s="33">
        <f t="shared" si="14"/>
        <v>1826.3909999999996</v>
      </c>
      <c r="F77" s="33">
        <f t="shared" si="15"/>
        <v>1521.8909999999998</v>
      </c>
      <c r="G77" s="33">
        <f t="shared" si="16"/>
        <v>1318.8910000000001</v>
      </c>
      <c r="H77" s="33">
        <f t="shared" si="17"/>
        <v>1173.8909999999998</v>
      </c>
      <c r="I77" s="33">
        <f t="shared" si="18"/>
        <v>1065.1409999999998</v>
      </c>
      <c r="J77" s="33">
        <f t="shared" si="19"/>
        <v>980.55766666666648</v>
      </c>
      <c r="K77" s="33">
        <f t="shared" si="20"/>
        <v>912.89099999999985</v>
      </c>
    </row>
    <row r="78" spans="1:11">
      <c r="A78" s="34">
        <f t="shared" si="10"/>
        <v>73000</v>
      </c>
      <c r="B78" s="33">
        <f t="shared" si="11"/>
        <v>6482.6950416666659</v>
      </c>
      <c r="C78" s="33">
        <f t="shared" si="12"/>
        <v>3395.4033749999994</v>
      </c>
      <c r="D78" s="33">
        <f t="shared" si="13"/>
        <v>2366.3061527777777</v>
      </c>
      <c r="E78" s="33">
        <f t="shared" si="14"/>
        <v>1851.7575416666664</v>
      </c>
      <c r="F78" s="33">
        <f t="shared" si="15"/>
        <v>1543.0283749999999</v>
      </c>
      <c r="G78" s="33">
        <f t="shared" si="16"/>
        <v>1337.2089305555553</v>
      </c>
      <c r="H78" s="33">
        <f t="shared" si="17"/>
        <v>1190.1950416666664</v>
      </c>
      <c r="I78" s="33">
        <f t="shared" si="18"/>
        <v>1079.9346250000001</v>
      </c>
      <c r="J78" s="33">
        <f t="shared" si="19"/>
        <v>994.17652314814802</v>
      </c>
      <c r="K78" s="33">
        <f t="shared" si="20"/>
        <v>925.57004166666661</v>
      </c>
    </row>
    <row r="79" spans="1:11">
      <c r="A79" s="34">
        <f t="shared" si="10"/>
        <v>74000</v>
      </c>
      <c r="B79" s="33">
        <f t="shared" si="11"/>
        <v>6571.4990833333331</v>
      </c>
      <c r="C79" s="33">
        <f t="shared" si="12"/>
        <v>3441.9157499999992</v>
      </c>
      <c r="D79" s="33">
        <f t="shared" si="13"/>
        <v>2398.7213055555553</v>
      </c>
      <c r="E79" s="33">
        <f t="shared" si="14"/>
        <v>1877.1240833333329</v>
      </c>
      <c r="F79" s="33">
        <f t="shared" si="15"/>
        <v>1564.1657499999999</v>
      </c>
      <c r="G79" s="33">
        <f t="shared" si="16"/>
        <v>1355.526861111111</v>
      </c>
      <c r="H79" s="33">
        <f t="shared" si="17"/>
        <v>1206.4990833333331</v>
      </c>
      <c r="I79" s="33">
        <f t="shared" si="18"/>
        <v>1094.7282499999999</v>
      </c>
      <c r="J79" s="33">
        <f t="shared" si="19"/>
        <v>1007.7953796296295</v>
      </c>
      <c r="K79" s="33">
        <f t="shared" si="20"/>
        <v>938.24908333333326</v>
      </c>
    </row>
    <row r="80" spans="1:11">
      <c r="A80" s="34">
        <f t="shared" si="10"/>
        <v>75000</v>
      </c>
      <c r="B80" s="33">
        <f t="shared" si="11"/>
        <v>6660.3031249999995</v>
      </c>
      <c r="C80" s="33">
        <f t="shared" si="12"/>
        <v>3488.4281249999995</v>
      </c>
      <c r="D80" s="33">
        <f t="shared" si="13"/>
        <v>2431.1364583333334</v>
      </c>
      <c r="E80" s="33">
        <f t="shared" si="14"/>
        <v>1902.4906249999999</v>
      </c>
      <c r="F80" s="33">
        <f t="shared" si="15"/>
        <v>1585.3031249999999</v>
      </c>
      <c r="G80" s="33">
        <f t="shared" si="16"/>
        <v>1373.8447916666667</v>
      </c>
      <c r="H80" s="33">
        <f t="shared" si="17"/>
        <v>1222.8031249999999</v>
      </c>
      <c r="I80" s="33">
        <f t="shared" si="18"/>
        <v>1109.5218749999999</v>
      </c>
      <c r="J80" s="33">
        <f t="shared" si="19"/>
        <v>1021.414236111111</v>
      </c>
      <c r="K80" s="33">
        <f t="shared" si="20"/>
        <v>950.92812499999991</v>
      </c>
    </row>
    <row r="81" spans="1:11">
      <c r="A81" s="34">
        <f t="shared" si="10"/>
        <v>76000</v>
      </c>
      <c r="B81" s="33">
        <f t="shared" si="11"/>
        <v>6749.1071666666649</v>
      </c>
      <c r="C81" s="33">
        <f t="shared" si="12"/>
        <v>3534.9405000000002</v>
      </c>
      <c r="D81" s="33">
        <f t="shared" si="13"/>
        <v>2463.5516111111106</v>
      </c>
      <c r="E81" s="33">
        <f t="shared" si="14"/>
        <v>1927.8571666666667</v>
      </c>
      <c r="F81" s="33">
        <f t="shared" si="15"/>
        <v>1606.4404999999999</v>
      </c>
      <c r="G81" s="33">
        <f t="shared" si="16"/>
        <v>1392.1627222222219</v>
      </c>
      <c r="H81" s="33">
        <f t="shared" si="17"/>
        <v>1239.1071666666667</v>
      </c>
      <c r="I81" s="33">
        <f t="shared" si="18"/>
        <v>1124.3154999999999</v>
      </c>
      <c r="J81" s="33">
        <f t="shared" si="19"/>
        <v>1035.0330925925925</v>
      </c>
      <c r="K81" s="33">
        <f t="shared" si="20"/>
        <v>963.60716666666656</v>
      </c>
    </row>
    <row r="82" spans="1:11">
      <c r="A82" s="34">
        <f t="shared" si="10"/>
        <v>77000</v>
      </c>
      <c r="B82" s="33">
        <f t="shared" si="11"/>
        <v>6837.911208333333</v>
      </c>
      <c r="C82" s="33">
        <f t="shared" si="12"/>
        <v>3581.4528749999999</v>
      </c>
      <c r="D82" s="33">
        <f t="shared" si="13"/>
        <v>2495.9667638888882</v>
      </c>
      <c r="E82" s="33">
        <f t="shared" si="14"/>
        <v>1953.2237083333332</v>
      </c>
      <c r="F82" s="33">
        <f t="shared" si="15"/>
        <v>1627.5778749999999</v>
      </c>
      <c r="G82" s="33">
        <f t="shared" si="16"/>
        <v>1410.4806527777778</v>
      </c>
      <c r="H82" s="33">
        <f t="shared" si="17"/>
        <v>1255.4112083333332</v>
      </c>
      <c r="I82" s="33">
        <f t="shared" si="18"/>
        <v>1139.1091249999997</v>
      </c>
      <c r="J82" s="33">
        <f t="shared" si="19"/>
        <v>1048.6519490740741</v>
      </c>
      <c r="K82" s="33">
        <f t="shared" si="20"/>
        <v>976.28620833333321</v>
      </c>
    </row>
    <row r="83" spans="1:11">
      <c r="A83" s="34">
        <f t="shared" si="10"/>
        <v>78000</v>
      </c>
      <c r="B83" s="33">
        <f t="shared" si="11"/>
        <v>6926.7152499999984</v>
      </c>
      <c r="C83" s="33">
        <f t="shared" si="12"/>
        <v>3627.9652499999997</v>
      </c>
      <c r="D83" s="33">
        <f t="shared" si="13"/>
        <v>2528.3819166666667</v>
      </c>
      <c r="E83" s="33">
        <f t="shared" si="14"/>
        <v>1978.59025</v>
      </c>
      <c r="F83" s="33">
        <f t="shared" si="15"/>
        <v>1648.7152499999997</v>
      </c>
      <c r="G83" s="33">
        <f t="shared" si="16"/>
        <v>1428.7985833333332</v>
      </c>
      <c r="H83" s="33">
        <f t="shared" si="17"/>
        <v>1271.71525</v>
      </c>
      <c r="I83" s="33">
        <f t="shared" si="18"/>
        <v>1153.90275</v>
      </c>
      <c r="J83" s="33">
        <f t="shared" si="19"/>
        <v>1062.2708055555556</v>
      </c>
      <c r="K83" s="33">
        <f t="shared" si="20"/>
        <v>988.96524999999997</v>
      </c>
    </row>
    <row r="84" spans="1:11">
      <c r="A84" s="34">
        <f t="shared" si="10"/>
        <v>79000</v>
      </c>
      <c r="B84" s="33">
        <f t="shared" si="11"/>
        <v>7015.5192916666665</v>
      </c>
      <c r="C84" s="33">
        <f t="shared" si="12"/>
        <v>3674.4776249999995</v>
      </c>
      <c r="D84" s="33">
        <f t="shared" si="13"/>
        <v>2560.7970694444443</v>
      </c>
      <c r="E84" s="33">
        <f t="shared" si="14"/>
        <v>2003.9567916666663</v>
      </c>
      <c r="F84" s="33">
        <f t="shared" si="15"/>
        <v>1669.8526249999998</v>
      </c>
      <c r="G84" s="33">
        <f t="shared" si="16"/>
        <v>1447.1165138888889</v>
      </c>
      <c r="H84" s="33">
        <f t="shared" si="17"/>
        <v>1288.0192916666665</v>
      </c>
      <c r="I84" s="33">
        <f t="shared" si="18"/>
        <v>1168.6963749999998</v>
      </c>
      <c r="J84" s="33">
        <f t="shared" si="19"/>
        <v>1075.8896620370369</v>
      </c>
      <c r="K84" s="33">
        <f t="shared" si="20"/>
        <v>1001.6442916666666</v>
      </c>
    </row>
    <row r="85" spans="1:11">
      <c r="A85" s="34">
        <f t="shared" si="10"/>
        <v>80000</v>
      </c>
      <c r="B85" s="33">
        <f t="shared" si="11"/>
        <v>7104.3233333333319</v>
      </c>
      <c r="C85" s="33">
        <f t="shared" si="12"/>
        <v>3720.99</v>
      </c>
      <c r="D85" s="33">
        <f t="shared" si="13"/>
        <v>2593.212222222222</v>
      </c>
      <c r="E85" s="33">
        <f t="shared" si="14"/>
        <v>2029.323333333333</v>
      </c>
      <c r="F85" s="33">
        <f t="shared" si="15"/>
        <v>1690.9899999999998</v>
      </c>
      <c r="G85" s="33">
        <f t="shared" si="16"/>
        <v>1465.4344444444444</v>
      </c>
      <c r="H85" s="33">
        <f t="shared" si="17"/>
        <v>1304.3233333333333</v>
      </c>
      <c r="I85" s="33">
        <f t="shared" si="18"/>
        <v>1183.4899999999998</v>
      </c>
      <c r="J85" s="33">
        <f t="shared" si="19"/>
        <v>1089.5085185185185</v>
      </c>
      <c r="K85" s="33">
        <f t="shared" si="20"/>
        <v>1014.3233333333333</v>
      </c>
    </row>
    <row r="86" spans="1:11">
      <c r="A86" s="34">
        <f t="shared" si="10"/>
        <v>81000</v>
      </c>
      <c r="B86" s="33">
        <f t="shared" si="11"/>
        <v>7193.1273749999991</v>
      </c>
      <c r="C86" s="33">
        <f t="shared" si="12"/>
        <v>3767.502375</v>
      </c>
      <c r="D86" s="33">
        <f t="shared" si="13"/>
        <v>2625.6273749999996</v>
      </c>
      <c r="E86" s="33">
        <f t="shared" si="14"/>
        <v>2054.689875</v>
      </c>
      <c r="F86" s="33">
        <f t="shared" si="15"/>
        <v>1712.1273749999998</v>
      </c>
      <c r="G86" s="33">
        <f t="shared" si="16"/>
        <v>1483.7523749999996</v>
      </c>
      <c r="H86" s="33">
        <f t="shared" si="17"/>
        <v>1320.6273749999998</v>
      </c>
      <c r="I86" s="33">
        <f t="shared" si="18"/>
        <v>1198.283625</v>
      </c>
      <c r="J86" s="33">
        <f t="shared" si="19"/>
        <v>1103.127375</v>
      </c>
      <c r="K86" s="33">
        <f t="shared" si="20"/>
        <v>1027.002375</v>
      </c>
    </row>
    <row r="87" spans="1:11">
      <c r="A87" s="34">
        <f t="shared" si="10"/>
        <v>82000</v>
      </c>
      <c r="B87" s="33">
        <f t="shared" si="11"/>
        <v>7281.9314166666663</v>
      </c>
      <c r="C87" s="33">
        <f t="shared" si="12"/>
        <v>3814.0147499999998</v>
      </c>
      <c r="D87" s="33">
        <f t="shared" si="13"/>
        <v>2658.0425277777772</v>
      </c>
      <c r="E87" s="33">
        <f t="shared" si="14"/>
        <v>2080.0564166666663</v>
      </c>
      <c r="F87" s="33">
        <f t="shared" si="15"/>
        <v>1733.2647499999998</v>
      </c>
      <c r="G87" s="33">
        <f t="shared" si="16"/>
        <v>1502.0703055555555</v>
      </c>
      <c r="H87" s="33">
        <f t="shared" si="17"/>
        <v>1336.9314166666666</v>
      </c>
      <c r="I87" s="33">
        <f t="shared" si="18"/>
        <v>1213.0772499999998</v>
      </c>
      <c r="J87" s="33">
        <f t="shared" si="19"/>
        <v>1116.7462314814816</v>
      </c>
      <c r="K87" s="33">
        <f t="shared" si="20"/>
        <v>1039.6814166666666</v>
      </c>
    </row>
    <row r="88" spans="1:11">
      <c r="A88" s="34">
        <f t="shared" si="10"/>
        <v>83000</v>
      </c>
      <c r="B88" s="33">
        <f t="shared" si="11"/>
        <v>7370.7354583333326</v>
      </c>
      <c r="C88" s="33">
        <f t="shared" si="12"/>
        <v>3860.5271249999996</v>
      </c>
      <c r="D88" s="33">
        <f t="shared" si="13"/>
        <v>2690.4576805555557</v>
      </c>
      <c r="E88" s="33">
        <f t="shared" si="14"/>
        <v>2105.4229583333331</v>
      </c>
      <c r="F88" s="33">
        <f t="shared" si="15"/>
        <v>1754.4021249999998</v>
      </c>
      <c r="G88" s="33">
        <f t="shared" si="16"/>
        <v>1520.3882361111109</v>
      </c>
      <c r="H88" s="33">
        <f t="shared" si="17"/>
        <v>1353.2354583333331</v>
      </c>
      <c r="I88" s="33">
        <f t="shared" si="18"/>
        <v>1227.8708750000001</v>
      </c>
      <c r="J88" s="33">
        <f t="shared" si="19"/>
        <v>1130.3650879629629</v>
      </c>
      <c r="K88" s="33">
        <f t="shared" si="20"/>
        <v>1052.3604583333333</v>
      </c>
    </row>
    <row r="89" spans="1:11">
      <c r="A89" s="34">
        <f t="shared" si="10"/>
        <v>84000</v>
      </c>
      <c r="B89" s="33">
        <f t="shared" si="11"/>
        <v>7459.5394999999999</v>
      </c>
      <c r="C89" s="33">
        <f t="shared" si="12"/>
        <v>3907.0394999999994</v>
      </c>
      <c r="D89" s="33">
        <f t="shared" si="13"/>
        <v>2722.8728333333329</v>
      </c>
      <c r="E89" s="33">
        <f t="shared" si="14"/>
        <v>2130.7894999999994</v>
      </c>
      <c r="F89" s="33">
        <f t="shared" si="15"/>
        <v>1775.5394999999999</v>
      </c>
      <c r="G89" s="33">
        <f t="shared" si="16"/>
        <v>1538.7061666666666</v>
      </c>
      <c r="H89" s="33">
        <f t="shared" si="17"/>
        <v>1369.5394999999999</v>
      </c>
      <c r="I89" s="33">
        <f t="shared" si="18"/>
        <v>1242.6644999999999</v>
      </c>
      <c r="J89" s="33">
        <f t="shared" si="19"/>
        <v>1143.9839444444444</v>
      </c>
      <c r="K89" s="33">
        <f t="shared" si="20"/>
        <v>1065.0394999999999</v>
      </c>
    </row>
    <row r="90" spans="1:11">
      <c r="A90" s="34">
        <f t="shared" si="10"/>
        <v>85000</v>
      </c>
      <c r="B90" s="33">
        <f t="shared" si="11"/>
        <v>7548.3435416666662</v>
      </c>
      <c r="C90" s="33">
        <f t="shared" si="12"/>
        <v>3953.5518749999997</v>
      </c>
      <c r="D90" s="33">
        <f t="shared" si="13"/>
        <v>2755.287986111111</v>
      </c>
      <c r="E90" s="33">
        <f t="shared" si="14"/>
        <v>2156.1560416666662</v>
      </c>
      <c r="F90" s="33">
        <f t="shared" si="15"/>
        <v>1796.6768749999999</v>
      </c>
      <c r="G90" s="33">
        <f t="shared" si="16"/>
        <v>1557.0240972222221</v>
      </c>
      <c r="H90" s="33">
        <f t="shared" si="17"/>
        <v>1385.8435416666664</v>
      </c>
      <c r="I90" s="33">
        <f t="shared" si="18"/>
        <v>1257.4581249999999</v>
      </c>
      <c r="J90" s="33">
        <f t="shared" si="19"/>
        <v>1157.602800925926</v>
      </c>
      <c r="K90" s="33">
        <f t="shared" si="20"/>
        <v>1077.7185416666666</v>
      </c>
    </row>
    <row r="91" spans="1:11">
      <c r="A91" s="34">
        <f t="shared" ref="A91:A105" si="21">+A90+1000</f>
        <v>86000</v>
      </c>
      <c r="B91" s="33">
        <f t="shared" si="11"/>
        <v>7637.1475833333325</v>
      </c>
      <c r="C91" s="33">
        <f t="shared" si="12"/>
        <v>4000.0642499999999</v>
      </c>
      <c r="D91" s="33">
        <f t="shared" si="13"/>
        <v>2787.7031388888886</v>
      </c>
      <c r="E91" s="33">
        <f t="shared" si="14"/>
        <v>2181.5225833333329</v>
      </c>
      <c r="F91" s="33">
        <f t="shared" si="15"/>
        <v>1817.8142499999999</v>
      </c>
      <c r="G91" s="33">
        <f t="shared" si="16"/>
        <v>1575.3420277777777</v>
      </c>
      <c r="H91" s="33">
        <f t="shared" si="17"/>
        <v>1402.1475833333332</v>
      </c>
      <c r="I91" s="33">
        <f t="shared" si="18"/>
        <v>1272.2517499999999</v>
      </c>
      <c r="J91" s="33">
        <f t="shared" si="19"/>
        <v>1171.2216574074075</v>
      </c>
      <c r="K91" s="33">
        <f t="shared" si="20"/>
        <v>1090.3975833333332</v>
      </c>
    </row>
    <row r="92" spans="1:11">
      <c r="A92" s="34">
        <f t="shared" si="21"/>
        <v>87000</v>
      </c>
      <c r="B92" s="33">
        <f t="shared" si="11"/>
        <v>7725.9516249999997</v>
      </c>
      <c r="C92" s="33">
        <f t="shared" si="12"/>
        <v>4046.5766249999997</v>
      </c>
      <c r="D92" s="33">
        <f t="shared" si="13"/>
        <v>2820.1182916666662</v>
      </c>
      <c r="E92" s="33">
        <f t="shared" si="14"/>
        <v>2206.8891249999997</v>
      </c>
      <c r="F92" s="33">
        <f t="shared" si="15"/>
        <v>1838.9516249999999</v>
      </c>
      <c r="G92" s="33">
        <f t="shared" si="16"/>
        <v>1593.6599583333332</v>
      </c>
      <c r="H92" s="33">
        <f t="shared" si="17"/>
        <v>1418.4516249999999</v>
      </c>
      <c r="I92" s="33">
        <f t="shared" si="18"/>
        <v>1287.0453749999997</v>
      </c>
      <c r="J92" s="33">
        <f t="shared" si="19"/>
        <v>1184.8405138888888</v>
      </c>
      <c r="K92" s="33">
        <f t="shared" si="20"/>
        <v>1103.0766249999999</v>
      </c>
    </row>
    <row r="93" spans="1:11">
      <c r="A93" s="34">
        <f t="shared" si="21"/>
        <v>88000</v>
      </c>
      <c r="B93" s="33">
        <f t="shared" si="11"/>
        <v>7814.755666666666</v>
      </c>
      <c r="C93" s="33">
        <f t="shared" si="12"/>
        <v>4093.0889999999995</v>
      </c>
      <c r="D93" s="33">
        <f t="shared" si="13"/>
        <v>2852.5334444444443</v>
      </c>
      <c r="E93" s="33">
        <f t="shared" si="14"/>
        <v>2232.2556666666665</v>
      </c>
      <c r="F93" s="33">
        <f t="shared" si="15"/>
        <v>1860.0889999999997</v>
      </c>
      <c r="G93" s="33">
        <f t="shared" si="16"/>
        <v>1611.9778888888889</v>
      </c>
      <c r="H93" s="33">
        <f t="shared" si="17"/>
        <v>1434.7556666666665</v>
      </c>
      <c r="I93" s="33">
        <f t="shared" si="18"/>
        <v>1301.8389999999999</v>
      </c>
      <c r="J93" s="33">
        <f t="shared" si="19"/>
        <v>1198.4593703703704</v>
      </c>
      <c r="K93" s="33">
        <f t="shared" si="20"/>
        <v>1115.7556666666665</v>
      </c>
    </row>
    <row r="94" spans="1:11">
      <c r="A94" s="34">
        <f t="shared" si="21"/>
        <v>89000</v>
      </c>
      <c r="B94" s="33">
        <f t="shared" si="11"/>
        <v>7903.5597083333332</v>
      </c>
      <c r="C94" s="33">
        <f t="shared" si="12"/>
        <v>4139.6013749999993</v>
      </c>
      <c r="D94" s="33">
        <f t="shared" si="13"/>
        <v>2884.9485972222219</v>
      </c>
      <c r="E94" s="33">
        <f t="shared" si="14"/>
        <v>2257.6222083333332</v>
      </c>
      <c r="F94" s="33">
        <f t="shared" si="15"/>
        <v>1881.2263749999997</v>
      </c>
      <c r="G94" s="33">
        <f t="shared" si="16"/>
        <v>1630.2958194444443</v>
      </c>
      <c r="H94" s="33">
        <f t="shared" si="17"/>
        <v>1451.059708333333</v>
      </c>
      <c r="I94" s="33">
        <f t="shared" si="18"/>
        <v>1316.6326249999997</v>
      </c>
      <c r="J94" s="33">
        <f t="shared" si="19"/>
        <v>1212.0782268518517</v>
      </c>
      <c r="K94" s="33">
        <f t="shared" si="20"/>
        <v>1128.4347083333332</v>
      </c>
    </row>
    <row r="95" spans="1:11">
      <c r="A95" s="34">
        <f t="shared" si="21"/>
        <v>90000</v>
      </c>
      <c r="B95" s="33">
        <f t="shared" si="11"/>
        <v>7992.3637499999995</v>
      </c>
      <c r="C95" s="33">
        <f t="shared" si="12"/>
        <v>4186.1137499999995</v>
      </c>
      <c r="D95" s="33">
        <f t="shared" si="13"/>
        <v>2917.3637499999995</v>
      </c>
      <c r="E95" s="33">
        <f t="shared" si="14"/>
        <v>2282.98875</v>
      </c>
      <c r="F95" s="33">
        <f t="shared" si="15"/>
        <v>1902.3637499999998</v>
      </c>
      <c r="G95" s="33">
        <f t="shared" si="16"/>
        <v>1648.6137499999998</v>
      </c>
      <c r="H95" s="33">
        <f t="shared" si="17"/>
        <v>1467.3637499999998</v>
      </c>
      <c r="I95" s="33">
        <f t="shared" si="18"/>
        <v>1331.42625</v>
      </c>
      <c r="J95" s="33">
        <f t="shared" si="19"/>
        <v>1225.6970833333332</v>
      </c>
      <c r="K95" s="33">
        <f t="shared" si="20"/>
        <v>1141.11375</v>
      </c>
    </row>
    <row r="96" spans="1:11">
      <c r="A96" s="34">
        <f t="shared" si="21"/>
        <v>91000</v>
      </c>
      <c r="B96" s="33">
        <f t="shared" si="11"/>
        <v>8081.1677916666649</v>
      </c>
      <c r="C96" s="33">
        <f t="shared" si="12"/>
        <v>4232.6261249999998</v>
      </c>
      <c r="D96" s="33">
        <f t="shared" si="13"/>
        <v>2949.7789027777776</v>
      </c>
      <c r="E96" s="33">
        <f t="shared" si="14"/>
        <v>2308.3552916666667</v>
      </c>
      <c r="F96" s="33">
        <f t="shared" si="15"/>
        <v>1923.5011249999998</v>
      </c>
      <c r="G96" s="33">
        <f t="shared" si="16"/>
        <v>1666.9316805555554</v>
      </c>
      <c r="H96" s="33">
        <f t="shared" si="17"/>
        <v>1483.6677916666667</v>
      </c>
      <c r="I96" s="33">
        <f t="shared" si="18"/>
        <v>1346.219875</v>
      </c>
      <c r="J96" s="33">
        <f t="shared" si="19"/>
        <v>1239.3159398148148</v>
      </c>
      <c r="K96" s="33">
        <f t="shared" si="20"/>
        <v>1153.7927916666665</v>
      </c>
    </row>
    <row r="97" spans="1:11">
      <c r="A97" s="34">
        <f t="shared" si="21"/>
        <v>92000</v>
      </c>
      <c r="B97" s="33">
        <f t="shared" si="11"/>
        <v>8169.9718333333331</v>
      </c>
      <c r="C97" s="33">
        <f t="shared" si="12"/>
        <v>4279.1385</v>
      </c>
      <c r="D97" s="33">
        <f t="shared" si="13"/>
        <v>2982.1940555555552</v>
      </c>
      <c r="E97" s="33">
        <f t="shared" si="14"/>
        <v>2333.7218333333331</v>
      </c>
      <c r="F97" s="33">
        <f t="shared" si="15"/>
        <v>1944.6384999999998</v>
      </c>
      <c r="G97" s="33">
        <f t="shared" si="16"/>
        <v>1685.2496111111109</v>
      </c>
      <c r="H97" s="33">
        <f t="shared" si="17"/>
        <v>1499.9718333333333</v>
      </c>
      <c r="I97" s="33">
        <f t="shared" si="18"/>
        <v>1361.0134999999998</v>
      </c>
      <c r="J97" s="33">
        <f t="shared" si="19"/>
        <v>1252.9347962962963</v>
      </c>
      <c r="K97" s="33">
        <f t="shared" si="20"/>
        <v>1166.4718333333333</v>
      </c>
    </row>
    <row r="98" spans="1:11">
      <c r="A98" s="34">
        <f t="shared" si="21"/>
        <v>93000</v>
      </c>
      <c r="B98" s="33">
        <f t="shared" si="11"/>
        <v>8258.7758749999994</v>
      </c>
      <c r="C98" s="33">
        <f t="shared" si="12"/>
        <v>4325.6508749999994</v>
      </c>
      <c r="D98" s="33">
        <f t="shared" si="13"/>
        <v>3014.6092083333333</v>
      </c>
      <c r="E98" s="33">
        <f t="shared" si="14"/>
        <v>2359.0883749999998</v>
      </c>
      <c r="F98" s="33">
        <f t="shared" si="15"/>
        <v>1965.7758749999998</v>
      </c>
      <c r="G98" s="33">
        <f t="shared" si="16"/>
        <v>1703.5675416666666</v>
      </c>
      <c r="H98" s="33">
        <f t="shared" si="17"/>
        <v>1516.2758749999998</v>
      </c>
      <c r="I98" s="33">
        <f t="shared" si="18"/>
        <v>1375.807125</v>
      </c>
      <c r="J98" s="33">
        <f t="shared" si="19"/>
        <v>1266.5536527777776</v>
      </c>
      <c r="K98" s="33">
        <f t="shared" si="20"/>
        <v>1179.1508749999998</v>
      </c>
    </row>
    <row r="99" spans="1:11">
      <c r="A99" s="34">
        <f t="shared" si="21"/>
        <v>94000</v>
      </c>
      <c r="B99" s="33">
        <f t="shared" si="11"/>
        <v>8347.5799166666657</v>
      </c>
      <c r="C99" s="33">
        <f t="shared" si="12"/>
        <v>4372.1632499999996</v>
      </c>
      <c r="D99" s="33">
        <f t="shared" si="13"/>
        <v>3047.0243611111109</v>
      </c>
      <c r="E99" s="33">
        <f t="shared" si="14"/>
        <v>2384.4549166666666</v>
      </c>
      <c r="F99" s="33">
        <f t="shared" si="15"/>
        <v>1986.9132499999998</v>
      </c>
      <c r="G99" s="33">
        <f t="shared" si="16"/>
        <v>1721.885472222222</v>
      </c>
      <c r="H99" s="33">
        <f t="shared" si="17"/>
        <v>1532.5799166666663</v>
      </c>
      <c r="I99" s="33">
        <f t="shared" si="18"/>
        <v>1390.6007499999998</v>
      </c>
      <c r="J99" s="33">
        <f t="shared" si="19"/>
        <v>1280.1725092592592</v>
      </c>
      <c r="K99" s="33">
        <f t="shared" si="20"/>
        <v>1191.8299166666666</v>
      </c>
    </row>
    <row r="100" spans="1:11">
      <c r="A100" s="34">
        <f t="shared" si="21"/>
        <v>95000</v>
      </c>
      <c r="B100" s="33">
        <f t="shared" si="11"/>
        <v>8436.3839583333338</v>
      </c>
      <c r="C100" s="33">
        <f t="shared" si="12"/>
        <v>4418.6756249999999</v>
      </c>
      <c r="D100" s="33">
        <f t="shared" si="13"/>
        <v>3079.4395138888885</v>
      </c>
      <c r="E100" s="33">
        <f t="shared" si="14"/>
        <v>2409.8214583333333</v>
      </c>
      <c r="F100" s="33">
        <f t="shared" si="15"/>
        <v>2008.0506249999999</v>
      </c>
      <c r="G100" s="33">
        <f t="shared" si="16"/>
        <v>1740.2034027777777</v>
      </c>
      <c r="H100" s="33">
        <f t="shared" si="17"/>
        <v>1548.8839583333333</v>
      </c>
      <c r="I100" s="33">
        <f t="shared" si="18"/>
        <v>1405.3943749999999</v>
      </c>
      <c r="J100" s="33">
        <f t="shared" si="19"/>
        <v>1293.7913657407407</v>
      </c>
      <c r="K100" s="33">
        <f t="shared" si="20"/>
        <v>1204.5089583333331</v>
      </c>
    </row>
    <row r="101" spans="1:11">
      <c r="A101" s="34">
        <f t="shared" si="21"/>
        <v>96000</v>
      </c>
      <c r="B101" s="33">
        <f t="shared" si="11"/>
        <v>8525.1879999999983</v>
      </c>
      <c r="C101" s="33">
        <f t="shared" si="12"/>
        <v>4465.1879999999992</v>
      </c>
      <c r="D101" s="33">
        <f t="shared" si="13"/>
        <v>3111.8546666666666</v>
      </c>
      <c r="E101" s="33">
        <f t="shared" si="14"/>
        <v>2435.1880000000001</v>
      </c>
      <c r="F101" s="33">
        <f t="shared" si="15"/>
        <v>2029.1879999999999</v>
      </c>
      <c r="G101" s="33">
        <f t="shared" si="16"/>
        <v>1758.5213333333331</v>
      </c>
      <c r="H101" s="33">
        <f t="shared" si="17"/>
        <v>1565.1879999999996</v>
      </c>
      <c r="I101" s="33">
        <f t="shared" si="18"/>
        <v>1420.1879999999999</v>
      </c>
      <c r="J101" s="33">
        <f t="shared" si="19"/>
        <v>1307.4102222222223</v>
      </c>
      <c r="K101" s="33">
        <f t="shared" si="20"/>
        <v>1217.1879999999999</v>
      </c>
    </row>
    <row r="102" spans="1:11">
      <c r="A102" s="34">
        <f t="shared" si="21"/>
        <v>97000</v>
      </c>
      <c r="B102" s="33">
        <f t="shared" si="11"/>
        <v>8613.9920416666664</v>
      </c>
      <c r="C102" s="33">
        <f t="shared" si="12"/>
        <v>4511.7003750000003</v>
      </c>
      <c r="D102" s="33">
        <f t="shared" si="13"/>
        <v>3144.2698194444438</v>
      </c>
      <c r="E102" s="33">
        <f t="shared" si="14"/>
        <v>2460.5545416666664</v>
      </c>
      <c r="F102" s="33">
        <f t="shared" si="15"/>
        <v>2050.3253749999999</v>
      </c>
      <c r="G102" s="33">
        <f t="shared" si="16"/>
        <v>1776.8392638888886</v>
      </c>
      <c r="H102" s="33">
        <f t="shared" si="17"/>
        <v>1581.4920416666666</v>
      </c>
      <c r="I102" s="33">
        <f t="shared" si="18"/>
        <v>1434.9816249999997</v>
      </c>
      <c r="J102" s="33">
        <f t="shared" si="19"/>
        <v>1321.0290787037038</v>
      </c>
      <c r="K102" s="33">
        <f t="shared" si="20"/>
        <v>1229.8670416666664</v>
      </c>
    </row>
    <row r="103" spans="1:11">
      <c r="A103" s="34">
        <f t="shared" si="21"/>
        <v>98000</v>
      </c>
      <c r="B103" s="33">
        <f t="shared" si="11"/>
        <v>8702.7960833333309</v>
      </c>
      <c r="C103" s="33">
        <f t="shared" si="12"/>
        <v>4558.2127499999988</v>
      </c>
      <c r="D103" s="33">
        <f t="shared" si="13"/>
        <v>3176.6849722222219</v>
      </c>
      <c r="E103" s="33">
        <f t="shared" si="14"/>
        <v>2485.9210833333332</v>
      </c>
      <c r="F103" s="33">
        <f t="shared" si="15"/>
        <v>2071.4627499999997</v>
      </c>
      <c r="G103" s="33">
        <f t="shared" si="16"/>
        <v>1795.1571944444443</v>
      </c>
      <c r="H103" s="33">
        <f t="shared" si="17"/>
        <v>1597.7960833333329</v>
      </c>
      <c r="I103" s="33">
        <f t="shared" si="18"/>
        <v>1449.7752499999999</v>
      </c>
      <c r="J103" s="33">
        <f t="shared" si="19"/>
        <v>1334.6479351851851</v>
      </c>
      <c r="K103" s="33">
        <f t="shared" si="20"/>
        <v>1242.5460833333332</v>
      </c>
    </row>
    <row r="104" spans="1:11">
      <c r="A104" s="34">
        <f t="shared" si="21"/>
        <v>99000</v>
      </c>
      <c r="B104" s="33">
        <f t="shared" si="11"/>
        <v>8791.6001250000008</v>
      </c>
      <c r="C104" s="33">
        <f t="shared" si="12"/>
        <v>4604.7251249999999</v>
      </c>
      <c r="D104" s="33">
        <f t="shared" si="13"/>
        <v>3209.1001249999999</v>
      </c>
      <c r="E104" s="33">
        <f t="shared" si="14"/>
        <v>2511.2876249999995</v>
      </c>
      <c r="F104" s="33">
        <f t="shared" si="15"/>
        <v>2092.6001249999999</v>
      </c>
      <c r="G104" s="33">
        <f t="shared" si="16"/>
        <v>1813.4751249999999</v>
      </c>
      <c r="H104" s="33">
        <f t="shared" si="17"/>
        <v>1614.1001249999999</v>
      </c>
      <c r="I104" s="33">
        <f t="shared" si="18"/>
        <v>1464.5688749999997</v>
      </c>
      <c r="J104" s="33">
        <f t="shared" si="19"/>
        <v>1348.2667916666667</v>
      </c>
      <c r="K104" s="33">
        <f t="shared" si="20"/>
        <v>1255.2251249999999</v>
      </c>
    </row>
    <row r="105" spans="1:11">
      <c r="A105" s="34">
        <f t="shared" si="21"/>
        <v>100000</v>
      </c>
      <c r="B105" s="33">
        <f t="shared" si="11"/>
        <v>8880.4041666666653</v>
      </c>
      <c r="C105" s="33">
        <f t="shared" si="12"/>
        <v>4651.2374999999993</v>
      </c>
      <c r="D105" s="33">
        <f t="shared" si="13"/>
        <v>3241.5152777777776</v>
      </c>
      <c r="E105" s="33">
        <f t="shared" si="14"/>
        <v>2536.6541666666662</v>
      </c>
      <c r="F105" s="33">
        <f t="shared" si="15"/>
        <v>2113.7374999999997</v>
      </c>
      <c r="G105" s="33">
        <f t="shared" si="16"/>
        <v>1831.7930555555554</v>
      </c>
      <c r="H105" s="33">
        <f t="shared" si="17"/>
        <v>1630.4041666666665</v>
      </c>
      <c r="I105" s="33">
        <f t="shared" si="18"/>
        <v>1479.3625</v>
      </c>
      <c r="J105" s="33">
        <f t="shared" si="19"/>
        <v>1361.8856481481482</v>
      </c>
      <c r="K105" s="33">
        <f t="shared" si="20"/>
        <v>1267.9041666666667</v>
      </c>
    </row>
  </sheetData>
  <sheetProtection password="CC55" sheet="1" objects="1" scenarios="1"/>
  <mergeCells count="4">
    <mergeCell ref="A1:K1"/>
    <mergeCell ref="A2:K2"/>
    <mergeCell ref="A3:K3"/>
    <mergeCell ref="B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PENGIRAAN KELAYAKAN</vt:lpstr>
      <vt:lpstr>Table4.99%</vt:lpstr>
      <vt:lpstr>Table4.99% + Angkasa caj 1.5%</vt:lpstr>
      <vt:lpstr>'PENGIRAAN KELAYAKAN'!Print_Area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2015-05-05T09:21:29Z</cp:lastPrinted>
  <dcterms:created xsi:type="dcterms:W3CDTF">2015-05-05T03:55:37Z</dcterms:created>
  <dcterms:modified xsi:type="dcterms:W3CDTF">2016-09-08T02:11:33Z</dcterms:modified>
</cp:coreProperties>
</file>