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7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BORANG PETRONESA\"/>
    </mc:Choice>
  </mc:AlternateContent>
  <xr:revisionPtr revIDLastSave="0" documentId="8_{8A5AF061-7B9C-435F-A920-1A984D6B258B}" xr6:coauthVersionLast="47" xr6:coauthVersionMax="47" xr10:uidLastSave="{00000000-0000-0000-0000-000000000000}"/>
  <bookViews>
    <workbookView xWindow="-120" yWindow="-120" windowWidth="20640" windowHeight="11160" xr2:uid="{00000000-000D-0000-FFFF-FFFF00000000}"/>
  </bookViews>
  <sheets>
    <sheet name="CCL" sheetId="1" r:id="rId1"/>
  </sheets>
  <externalReferences>
    <externalReference r:id="rId2"/>
  </externalReferences>
  <definedNames>
    <definedName name="_xlnm.Print_Area" localSheetId="0">CCL!$A$1:$BP$52</definedName>
    <definedName name="TenureList" localSheetId="0">'[1]Profit Rate &amp; Wakalah Fee'!$B$5:$B$226</definedName>
    <definedName name="TenureList">'[1]Profit Rate &amp; Wakalah Fee'!$B$5:$B$226</definedName>
    <definedName name="Valueenter" localSheetId="0">IF('[1]Gov Sec &amp; KFHMB'!$F$13*'[1]Gov Sec &amp; KFHMB'!$E$18&gt;0,1,0)</definedName>
    <definedName name="Valueenter">IF('[1]Gov Sec &amp; KFHMB'!$F$13*'[1]Gov Sec &amp; KFHMB'!$E$18&gt;0,1,0)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41" i="1" l="1"/>
  <c r="AU37" i="1" s="1"/>
  <c r="S39" i="1" l="1"/>
  <c r="AZ10" i="1"/>
  <c r="BD10" i="1"/>
  <c r="S40" i="1" l="1"/>
  <c r="S38" i="1" s="1"/>
  <c r="BH38" i="1" s="1"/>
  <c r="BI34" i="1" l="1"/>
  <c r="AP34" i="1"/>
  <c r="BH40" i="1" s="1"/>
  <c r="BI14" i="1"/>
  <c r="BI16" i="1" s="1"/>
  <c r="BI23" i="1" s="1"/>
  <c r="BI35" i="1" l="1"/>
  <c r="R38" i="1" l="1"/>
  <c r="AG38" i="1" s="1"/>
  <c r="R37" i="1"/>
  <c r="BH37" i="1"/>
  <c r="S37" i="1"/>
  <c r="AA37" i="1"/>
  <c r="BH39" i="1" l="1"/>
  <c r="BH44" i="1" s="1"/>
  <c r="AA38" i="1"/>
  <c r="S42" i="1"/>
  <c r="S43" i="1" s="1"/>
  <c r="S44" i="1" s="1"/>
</calcChain>
</file>

<file path=xl/sharedStrings.xml><?xml version="1.0" encoding="utf-8"?>
<sst xmlns="http://schemas.openxmlformats.org/spreadsheetml/2006/main" count="98" uniqueCount="63">
  <si>
    <t>:</t>
  </si>
  <si>
    <t>Applicant</t>
  </si>
  <si>
    <t>Contact No</t>
  </si>
  <si>
    <t>I.C. No</t>
  </si>
  <si>
    <t>Length of Svc</t>
  </si>
  <si>
    <t>yrs</t>
  </si>
  <si>
    <t>UNCONFIRMED</t>
  </si>
  <si>
    <t>Department</t>
  </si>
  <si>
    <t>Section</t>
  </si>
  <si>
    <t>Designation</t>
  </si>
  <si>
    <t>Age / D.O.B</t>
  </si>
  <si>
    <t>months</t>
  </si>
  <si>
    <t>A</t>
  </si>
  <si>
    <t>Loan Calculation</t>
  </si>
  <si>
    <t>Option</t>
  </si>
  <si>
    <t>2/79</t>
  </si>
  <si>
    <t>-</t>
  </si>
  <si>
    <t>F</t>
  </si>
  <si>
    <t>As per Payslips</t>
  </si>
  <si>
    <t>Gross Salary</t>
  </si>
  <si>
    <t>Payslip Month</t>
  </si>
  <si>
    <t>RM</t>
  </si>
  <si>
    <t>Maximum Deduction</t>
  </si>
  <si>
    <t xml:space="preserve">Less: Total Existing Deduction </t>
  </si>
  <si>
    <t>No. Gaji</t>
  </si>
  <si>
    <t>GROSS ENTITLED</t>
  </si>
  <si>
    <t>Less: Deduction In-Transit</t>
  </si>
  <si>
    <t>Less: PIH New Loan</t>
  </si>
  <si>
    <t>Less: Angkasa Increase</t>
  </si>
  <si>
    <t>Balance Deduction (before Settlement(s)/Angkasa reduce)</t>
  </si>
  <si>
    <t>B</t>
  </si>
  <si>
    <t>No.</t>
  </si>
  <si>
    <t>Coop Name</t>
  </si>
  <si>
    <t>Coop Code</t>
  </si>
  <si>
    <t>Settlement (RM)</t>
  </si>
  <si>
    <t>Expiry Date</t>
  </si>
  <si>
    <t>M/I (RM)</t>
  </si>
  <si>
    <t>Total Settlement</t>
  </si>
  <si>
    <t>Eligible Deduction (after settlement(s)/Angkasa reduce)</t>
  </si>
  <si>
    <t>C</t>
  </si>
  <si>
    <t>Max Eligible Amount Finance</t>
  </si>
  <si>
    <t>Total Payout</t>
  </si>
  <si>
    <t>Amount Finance</t>
  </si>
  <si>
    <t>Less: Total Settlement (if applicable)</t>
  </si>
  <si>
    <t>Year</t>
  </si>
  <si>
    <t>Term Period (Years)</t>
  </si>
  <si>
    <t>Years</t>
  </si>
  <si>
    <t>Monthly</t>
  </si>
  <si>
    <t>Term Period (Months)</t>
  </si>
  <si>
    <t>Months</t>
  </si>
  <si>
    <t>Profit Rate</t>
  </si>
  <si>
    <t>Original Balance</t>
  </si>
  <si>
    <t>Monthly Instalment</t>
  </si>
  <si>
    <t>Final Instalment</t>
  </si>
  <si>
    <t>Nett Payable to Customer</t>
  </si>
  <si>
    <t>CCL created</t>
  </si>
  <si>
    <t>STAFF</t>
  </si>
  <si>
    <t>Interest</t>
  </si>
  <si>
    <t>Less: Stamping Fee</t>
  </si>
  <si>
    <t>Gross Payout</t>
  </si>
  <si>
    <t>PETRONESA - 6.50% &amp; 8.50%</t>
  </si>
  <si>
    <t>Submission Received Date</t>
  </si>
  <si>
    <t>Supplier/Agent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</si>
</sst>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_(* #,##0.00_);_(* \(#,##0.00\);_(* &quot;-&quot;??_);_(@_)"/>
    <numFmt numFmtId="165" formatCode="\(@\)"/>
    <numFmt numFmtId="166" formatCode="\(dd\-mm\-yyyy\)"/>
    <numFmt numFmtId="167" formatCode="mmm\-yyyy"/>
    <numFmt numFmtId="168" formatCode="dd\-mmm\-yyyy"/>
    <numFmt numFmtId="169" formatCode="0.0%"/>
    <numFmt numFmtId="170" formatCode="\(\ @\ \)"/>
    <numFmt numFmtId="171" formatCode="0.0"/>
  </numFmts>
  <fonts count="2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9.5"/>
      <name val="Arial"/>
      <family val="2"/>
    </font>
    <font>
      <sz val="10"/>
      <color indexed="8"/>
      <name val="Calibri"/>
      <family val="2"/>
    </font>
    <font>
      <b/>
      <sz val="14"/>
      <name val="Arial"/>
      <family val="2"/>
    </font>
    <font>
      <b/>
      <sz val="12"/>
      <name val="Arial"/>
      <family val="2"/>
    </font>
    <font>
      <sz val="22"/>
      <name val="Arial Black"/>
      <family val="2"/>
    </font>
    <font>
      <sz val="11"/>
      <name val="Arial"/>
      <family val="2"/>
    </font>
    <font>
      <b/>
      <sz val="9.5"/>
      <name val="Arial"/>
      <family val="2"/>
    </font>
    <font>
      <i/>
      <sz val="8"/>
      <name val="Arial"/>
      <family val="2"/>
    </font>
    <font>
      <sz val="9.5"/>
      <color theme="0"/>
      <name val="Arial"/>
      <family val="2"/>
    </font>
    <font>
      <b/>
      <sz val="10.5"/>
      <color rgb="FFFF0000"/>
      <name val="Arial"/>
      <family val="2"/>
    </font>
    <font>
      <sz val="11"/>
      <name val="Calibri"/>
      <family val="2"/>
      <scheme val="minor"/>
    </font>
    <font>
      <b/>
      <sz val="10"/>
      <color rgb="FFFF0000"/>
      <name val="Arial"/>
      <family val="2"/>
    </font>
    <font>
      <b/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Arial"/>
      <family val="2"/>
    </font>
    <font>
      <u/>
      <sz val="9.5"/>
      <name val="Arial"/>
      <family val="2"/>
    </font>
    <font>
      <sz val="9.5"/>
      <color rgb="FFFF0000"/>
      <name val="Arial"/>
      <family val="2"/>
    </font>
    <font>
      <sz val="9.5"/>
      <color rgb="FF0000FF"/>
      <name val="Arial"/>
      <family val="2"/>
    </font>
    <font>
      <sz val="10"/>
      <color rgb="FF0000FF"/>
      <name val="Arial Narrow"/>
      <family val="2"/>
    </font>
    <font>
      <b/>
      <sz val="10"/>
      <name val="Arial Narrow"/>
      <family val="2"/>
    </font>
    <font>
      <sz val="10"/>
      <name val="Arial Narrow"/>
      <family val="2"/>
    </font>
    <font>
      <sz val="16"/>
      <name val="Arial Black"/>
      <family val="2"/>
    </font>
    <font>
      <b/>
      <sz val="20"/>
      <name val="Arial Black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E1"/>
        <bgColor indexed="64"/>
      </patternFill>
    </fill>
  </fills>
  <borders count="48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</borders>
  <cellStyleXfs count="8">
    <xf numFmtId="0" fontId="0" fillId="0" borderId="0"/>
    <xf numFmtId="164" fontId="2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  <xf numFmtId="0" fontId="4" fillId="0" borderId="0"/>
    <xf numFmtId="164" fontId="2" fillId="0" borderId="0" applyFont="0" applyFill="0" applyBorder="0" applyAlignment="0" applyProtection="0"/>
    <xf numFmtId="0" fontId="1" fillId="0" borderId="0"/>
    <xf numFmtId="9" fontId="2" fillId="0" borderId="0" applyFont="0" applyFill="0" applyBorder="0" applyAlignment="0" applyProtection="0"/>
  </cellStyleXfs>
  <cellXfs count="278">
    <xf numFmtId="0" fontId="0" fillId="0" borderId="0" xfId="0"/>
    <xf numFmtId="0" fontId="3" fillId="0" borderId="0" xfId="3" applyNumberFormat="1" applyFont="1" applyFill="1" applyAlignment="1" applyProtection="1">
      <alignment vertical="center"/>
      <protection locked="0"/>
    </xf>
    <xf numFmtId="0" fontId="5" fillId="0" borderId="0" xfId="4" applyNumberFormat="1" applyFont="1" applyFill="1" applyAlignment="1" applyProtection="1">
      <alignment vertical="center"/>
      <protection locked="0"/>
    </xf>
    <xf numFmtId="0" fontId="3" fillId="0" borderId="0" xfId="4" applyNumberFormat="1" applyFont="1" applyFill="1" applyAlignment="1" applyProtection="1">
      <protection locked="0"/>
    </xf>
    <xf numFmtId="0" fontId="8" fillId="0" borderId="0" xfId="4" applyNumberFormat="1" applyFont="1" applyFill="1" applyAlignment="1" applyProtection="1">
      <alignment vertical="center"/>
      <protection locked="0"/>
    </xf>
    <xf numFmtId="0" fontId="6" fillId="0" borderId="0" xfId="4" applyNumberFormat="1" applyFont="1" applyFill="1" applyAlignment="1" applyProtection="1">
      <alignment vertical="center"/>
      <protection locked="0"/>
    </xf>
    <xf numFmtId="0" fontId="3" fillId="0" borderId="0" xfId="4" applyNumberFormat="1" applyFont="1" applyFill="1" applyAlignment="1" applyProtection="1">
      <alignment horizontal="center" vertical="center"/>
      <protection locked="0"/>
    </xf>
    <xf numFmtId="0" fontId="3" fillId="0" borderId="0" xfId="4" applyNumberFormat="1" applyFont="1" applyFill="1" applyBorder="1" applyAlignment="1" applyProtection="1">
      <protection locked="0"/>
    </xf>
    <xf numFmtId="0" fontId="3" fillId="0" borderId="0" xfId="3" applyNumberFormat="1" applyFont="1" applyFill="1" applyAlignment="1" applyProtection="1">
      <alignment horizontal="left" vertical="center"/>
      <protection locked="0"/>
    </xf>
    <xf numFmtId="0" fontId="3" fillId="0" borderId="0" xfId="4" applyNumberFormat="1" applyFont="1" applyFill="1" applyAlignment="1" applyProtection="1">
      <alignment horizontal="left" vertical="center"/>
      <protection locked="0"/>
    </xf>
    <xf numFmtId="0" fontId="3" fillId="0" borderId="0" xfId="4" applyNumberFormat="1" applyFont="1" applyFill="1" applyAlignment="1" applyProtection="1">
      <alignment horizontal="left" vertical="center"/>
      <protection hidden="1"/>
    </xf>
    <xf numFmtId="0" fontId="3" fillId="0" borderId="4" xfId="4" applyNumberFormat="1" applyFont="1" applyFill="1" applyBorder="1" applyAlignment="1" applyProtection="1">
      <alignment vertical="center"/>
      <protection hidden="1"/>
    </xf>
    <xf numFmtId="0" fontId="3" fillId="0" borderId="0" xfId="4" applyNumberFormat="1" applyFont="1" applyFill="1" applyBorder="1" applyAlignment="1" applyProtection="1">
      <alignment horizontal="left" vertical="center"/>
      <protection locked="0"/>
    </xf>
    <xf numFmtId="0" fontId="3" fillId="0" borderId="0" xfId="3" applyNumberFormat="1" applyFont="1" applyFill="1" applyAlignment="1" applyProtection="1">
      <alignment horizontal="left" vertical="center"/>
      <protection hidden="1"/>
    </xf>
    <xf numFmtId="0" fontId="3" fillId="0" borderId="0" xfId="3" applyNumberFormat="1" applyFont="1" applyFill="1" applyBorder="1" applyAlignment="1" applyProtection="1">
      <alignment horizontal="left" vertical="center"/>
      <protection hidden="1"/>
    </xf>
    <xf numFmtId="0" fontId="3" fillId="0" borderId="0" xfId="3" applyNumberFormat="1" applyFont="1" applyFill="1" applyBorder="1" applyAlignment="1" applyProtection="1">
      <alignment horizontal="left" vertical="center"/>
      <protection locked="0"/>
    </xf>
    <xf numFmtId="0" fontId="3" fillId="0" borderId="0" xfId="3" applyNumberFormat="1" applyFont="1" applyFill="1" applyBorder="1" applyAlignment="1" applyProtection="1">
      <alignment horizontal="right" vertical="center"/>
      <protection hidden="1"/>
    </xf>
    <xf numFmtId="0" fontId="3" fillId="0" borderId="6" xfId="3" applyNumberFormat="1" applyFont="1" applyFill="1" applyBorder="1" applyAlignment="1" applyProtection="1">
      <alignment vertical="center"/>
      <protection locked="0"/>
    </xf>
    <xf numFmtId="0" fontId="3" fillId="0" borderId="6" xfId="3" applyNumberFormat="1" applyFont="1" applyFill="1" applyBorder="1" applyAlignment="1" applyProtection="1">
      <alignment horizontal="center" vertical="center"/>
      <protection hidden="1"/>
    </xf>
    <xf numFmtId="0" fontId="3" fillId="0" borderId="7" xfId="3" applyNumberFormat="1" applyFont="1" applyFill="1" applyBorder="1" applyAlignment="1" applyProtection="1">
      <alignment vertical="center"/>
      <protection locked="0"/>
    </xf>
    <xf numFmtId="0" fontId="3" fillId="0" borderId="0" xfId="3" applyNumberFormat="1" applyFont="1" applyFill="1" applyBorder="1" applyAlignment="1" applyProtection="1">
      <alignment vertical="center"/>
      <protection locked="0"/>
    </xf>
    <xf numFmtId="0" fontId="3" fillId="0" borderId="11" xfId="3" applyNumberFormat="1" applyFont="1" applyFill="1" applyBorder="1" applyAlignment="1" applyProtection="1">
      <alignment horizontal="left" vertical="center"/>
      <protection hidden="1"/>
    </xf>
    <xf numFmtId="0" fontId="3" fillId="0" borderId="12" xfId="3" applyNumberFormat="1" applyFont="1" applyFill="1" applyBorder="1" applyAlignment="1" applyProtection="1">
      <alignment horizontal="left" vertical="center"/>
      <protection hidden="1"/>
    </xf>
    <xf numFmtId="0" fontId="3" fillId="0" borderId="12" xfId="3" applyNumberFormat="1" applyFont="1" applyFill="1" applyBorder="1" applyAlignment="1" applyProtection="1">
      <alignment horizontal="left" vertical="center"/>
      <protection locked="0"/>
    </xf>
    <xf numFmtId="0" fontId="3" fillId="0" borderId="12" xfId="3" applyNumberFormat="1" applyFont="1" applyFill="1" applyBorder="1" applyAlignment="1" applyProtection="1">
      <alignment vertical="center"/>
      <protection locked="0"/>
    </xf>
    <xf numFmtId="0" fontId="3" fillId="0" borderId="12" xfId="3" applyNumberFormat="1" applyFont="1" applyFill="1" applyBorder="1" applyAlignment="1" applyProtection="1">
      <alignment vertical="center"/>
      <protection hidden="1"/>
    </xf>
    <xf numFmtId="0" fontId="3" fillId="0" borderId="12" xfId="1" applyNumberFormat="1" applyFont="1" applyFill="1" applyBorder="1" applyAlignment="1" applyProtection="1">
      <alignment horizontal="right" vertical="center"/>
      <protection hidden="1"/>
    </xf>
    <xf numFmtId="0" fontId="3" fillId="0" borderId="11" xfId="3" applyNumberFormat="1" applyFont="1" applyFill="1" applyBorder="1" applyAlignment="1" applyProtection="1">
      <alignment vertical="center"/>
      <protection hidden="1"/>
    </xf>
    <xf numFmtId="0" fontId="3" fillId="0" borderId="9" xfId="3" applyNumberFormat="1" applyFont="1" applyFill="1" applyBorder="1" applyAlignment="1" applyProtection="1">
      <alignment vertical="center"/>
      <protection locked="0"/>
    </xf>
    <xf numFmtId="0" fontId="3" fillId="0" borderId="14" xfId="3" applyNumberFormat="1" applyFont="1" applyFill="1" applyBorder="1" applyAlignment="1" applyProtection="1">
      <alignment horizontal="left" vertical="center"/>
      <protection hidden="1"/>
    </xf>
    <xf numFmtId="0" fontId="3" fillId="0" borderId="15" xfId="3" applyNumberFormat="1" applyFont="1" applyFill="1" applyBorder="1" applyAlignment="1" applyProtection="1">
      <alignment horizontal="left" vertical="center"/>
      <protection hidden="1"/>
    </xf>
    <xf numFmtId="0" fontId="3" fillId="0" borderId="15" xfId="3" applyNumberFormat="1" applyFont="1" applyFill="1" applyBorder="1" applyAlignment="1" applyProtection="1">
      <alignment horizontal="left" vertical="center"/>
      <protection locked="0"/>
    </xf>
    <xf numFmtId="0" fontId="3" fillId="0" borderId="15" xfId="3" applyNumberFormat="1" applyFont="1" applyFill="1" applyBorder="1" applyAlignment="1" applyProtection="1">
      <alignment vertical="center"/>
      <protection locked="0"/>
    </xf>
    <xf numFmtId="0" fontId="3" fillId="0" borderId="15" xfId="1" applyNumberFormat="1" applyFont="1" applyFill="1" applyBorder="1" applyAlignment="1" applyProtection="1">
      <alignment horizontal="right" vertical="center"/>
      <protection locked="0"/>
    </xf>
    <xf numFmtId="9" fontId="3" fillId="0" borderId="16" xfId="2" applyFont="1" applyFill="1" applyBorder="1" applyAlignment="1" applyProtection="1">
      <alignment vertical="center"/>
      <protection locked="0"/>
    </xf>
    <xf numFmtId="9" fontId="3" fillId="0" borderId="17" xfId="2" applyFont="1" applyFill="1" applyBorder="1" applyAlignment="1" applyProtection="1">
      <alignment vertical="center"/>
      <protection locked="0"/>
    </xf>
    <xf numFmtId="0" fontId="3" fillId="0" borderId="14" xfId="3" applyNumberFormat="1" applyFont="1" applyFill="1" applyBorder="1" applyAlignment="1" applyProtection="1">
      <alignment vertical="center"/>
      <protection hidden="1"/>
    </xf>
    <xf numFmtId="0" fontId="3" fillId="0" borderId="15" xfId="3" applyNumberFormat="1" applyFont="1" applyFill="1" applyBorder="1" applyAlignment="1" applyProtection="1">
      <alignment vertical="center"/>
      <protection hidden="1"/>
    </xf>
    <xf numFmtId="0" fontId="3" fillId="0" borderId="15" xfId="3" quotePrefix="1" applyNumberFormat="1" applyFont="1" applyFill="1" applyBorder="1" applyAlignment="1" applyProtection="1">
      <alignment horizontal="left" vertical="center"/>
      <protection locked="0"/>
    </xf>
    <xf numFmtId="0" fontId="3" fillId="0" borderId="15" xfId="3" quotePrefix="1" applyNumberFormat="1" applyFont="1" applyFill="1" applyBorder="1" applyAlignment="1" applyProtection="1">
      <alignment vertical="center"/>
      <protection locked="0"/>
    </xf>
    <xf numFmtId="0" fontId="3" fillId="0" borderId="15" xfId="3" quotePrefix="1" applyNumberFormat="1" applyFont="1" applyFill="1" applyBorder="1" applyAlignment="1" applyProtection="1">
      <alignment vertical="center"/>
      <protection hidden="1"/>
    </xf>
    <xf numFmtId="0" fontId="3" fillId="0" borderId="15" xfId="3" applyNumberFormat="1" applyFont="1" applyFill="1" applyBorder="1" applyAlignment="1" applyProtection="1">
      <alignment horizontal="right" vertical="center"/>
      <protection hidden="1"/>
    </xf>
    <xf numFmtId="0" fontId="3" fillId="0" borderId="15" xfId="1" applyNumberFormat="1" applyFont="1" applyFill="1" applyBorder="1" applyAlignment="1" applyProtection="1">
      <alignment horizontal="right" vertical="center"/>
      <protection hidden="1"/>
    </xf>
    <xf numFmtId="0" fontId="9" fillId="0" borderId="20" xfId="3" applyNumberFormat="1" applyFont="1" applyFill="1" applyBorder="1" applyAlignment="1" applyProtection="1">
      <alignment horizontal="left" vertical="center"/>
      <protection hidden="1"/>
    </xf>
    <xf numFmtId="0" fontId="3" fillId="0" borderId="21" xfId="3" applyNumberFormat="1" applyFont="1" applyFill="1" applyBorder="1" applyAlignment="1" applyProtection="1">
      <alignment horizontal="left" vertical="center"/>
      <protection hidden="1"/>
    </xf>
    <xf numFmtId="0" fontId="3" fillId="0" borderId="21" xfId="3" applyNumberFormat="1" applyFont="1" applyFill="1" applyBorder="1" applyAlignment="1" applyProtection="1">
      <alignment horizontal="left" vertical="center"/>
      <protection locked="0"/>
    </xf>
    <xf numFmtId="0" fontId="3" fillId="0" borderId="21" xfId="3" quotePrefix="1" applyNumberFormat="1" applyFont="1" applyFill="1" applyBorder="1" applyAlignment="1" applyProtection="1">
      <alignment horizontal="left" vertical="center"/>
      <protection locked="0"/>
    </xf>
    <xf numFmtId="0" fontId="3" fillId="0" borderId="21" xfId="3" quotePrefix="1" applyNumberFormat="1" applyFont="1" applyFill="1" applyBorder="1" applyAlignment="1" applyProtection="1">
      <alignment vertical="center"/>
      <protection locked="0"/>
    </xf>
    <xf numFmtId="0" fontId="3" fillId="0" borderId="21" xfId="2" applyNumberFormat="1" applyFont="1" applyFill="1" applyBorder="1" applyAlignment="1" applyProtection="1">
      <alignment vertical="center"/>
      <protection locked="0"/>
    </xf>
    <xf numFmtId="0" fontId="3" fillId="0" borderId="22" xfId="2" applyNumberFormat="1" applyFont="1" applyFill="1" applyBorder="1" applyAlignment="1" applyProtection="1">
      <alignment vertical="center"/>
      <protection locked="0"/>
    </xf>
    <xf numFmtId="0" fontId="3" fillId="0" borderId="20" xfId="3" applyNumberFormat="1" applyFont="1" applyFill="1" applyBorder="1" applyAlignment="1" applyProtection="1">
      <alignment vertical="center"/>
      <protection hidden="1"/>
    </xf>
    <xf numFmtId="0" fontId="3" fillId="0" borderId="21" xfId="3" applyNumberFormat="1" applyFont="1" applyFill="1" applyBorder="1" applyAlignment="1" applyProtection="1">
      <alignment vertical="center"/>
      <protection hidden="1"/>
    </xf>
    <xf numFmtId="0" fontId="3" fillId="0" borderId="21" xfId="3" applyNumberFormat="1" applyFont="1" applyFill="1" applyBorder="1" applyAlignment="1" applyProtection="1">
      <alignment vertical="center"/>
      <protection locked="0"/>
    </xf>
    <xf numFmtId="0" fontId="3" fillId="0" borderId="23" xfId="3" applyNumberFormat="1" applyFont="1" applyFill="1" applyBorder="1" applyAlignment="1" applyProtection="1">
      <alignment horizontal="left" vertical="center"/>
      <protection hidden="1"/>
    </xf>
    <xf numFmtId="0" fontId="3" fillId="0" borderId="24" xfId="3" applyNumberFormat="1" applyFont="1" applyFill="1" applyBorder="1" applyAlignment="1" applyProtection="1">
      <alignment horizontal="left" vertical="center"/>
      <protection hidden="1"/>
    </xf>
    <xf numFmtId="0" fontId="3" fillId="0" borderId="24" xfId="3" applyNumberFormat="1" applyFont="1" applyFill="1" applyBorder="1" applyAlignment="1" applyProtection="1">
      <alignment horizontal="left" vertical="center"/>
      <protection locked="0"/>
    </xf>
    <xf numFmtId="0" fontId="3" fillId="0" borderId="24" xfId="3" applyNumberFormat="1" applyFont="1" applyFill="1" applyBorder="1" applyAlignment="1" applyProtection="1">
      <alignment vertical="center"/>
      <protection locked="0"/>
    </xf>
    <xf numFmtId="0" fontId="3" fillId="0" borderId="23" xfId="3" applyNumberFormat="1" applyFont="1" applyFill="1" applyBorder="1" applyAlignment="1" applyProtection="1">
      <alignment vertical="center"/>
      <protection hidden="1"/>
    </xf>
    <xf numFmtId="0" fontId="3" fillId="0" borderId="24" xfId="3" applyNumberFormat="1" applyFont="1" applyFill="1" applyBorder="1" applyAlignment="1" applyProtection="1">
      <alignment vertical="center"/>
      <protection hidden="1"/>
    </xf>
    <xf numFmtId="0" fontId="3" fillId="0" borderId="27" xfId="3" applyNumberFormat="1" applyFont="1" applyFill="1" applyBorder="1" applyAlignment="1" applyProtection="1">
      <alignment horizontal="left" vertical="center"/>
      <protection hidden="1"/>
    </xf>
    <xf numFmtId="0" fontId="3" fillId="0" borderId="16" xfId="3" applyNumberFormat="1" applyFont="1" applyFill="1" applyBorder="1" applyAlignment="1" applyProtection="1">
      <alignment horizontal="left" vertical="center"/>
      <protection hidden="1"/>
    </xf>
    <xf numFmtId="0" fontId="3" fillId="0" borderId="16" xfId="3" applyNumberFormat="1" applyFont="1" applyFill="1" applyBorder="1" applyAlignment="1" applyProtection="1">
      <alignment horizontal="left" vertical="center"/>
      <protection locked="0"/>
    </xf>
    <xf numFmtId="0" fontId="3" fillId="0" borderId="16" xfId="1" applyNumberFormat="1" applyFont="1" applyFill="1" applyBorder="1" applyAlignment="1" applyProtection="1">
      <alignment vertical="center"/>
      <protection locked="0"/>
    </xf>
    <xf numFmtId="0" fontId="3" fillId="0" borderId="27" xfId="3" applyNumberFormat="1" applyFont="1" applyFill="1" applyBorder="1" applyAlignment="1" applyProtection="1">
      <alignment vertical="center"/>
      <protection hidden="1"/>
    </xf>
    <xf numFmtId="0" fontId="3" fillId="0" borderId="16" xfId="3" applyNumberFormat="1" applyFont="1" applyFill="1" applyBorder="1" applyAlignment="1" applyProtection="1">
      <alignment vertical="center"/>
      <protection hidden="1"/>
    </xf>
    <xf numFmtId="0" fontId="3" fillId="0" borderId="16" xfId="3" applyNumberFormat="1" applyFont="1" applyFill="1" applyBorder="1" applyAlignment="1" applyProtection="1">
      <alignment vertical="center"/>
      <protection locked="0"/>
    </xf>
    <xf numFmtId="0" fontId="3" fillId="0" borderId="27" xfId="3" applyNumberFormat="1" applyFont="1" applyFill="1" applyBorder="1" applyAlignment="1" applyProtection="1">
      <alignment horizontal="left" vertical="center"/>
      <protection locked="0"/>
    </xf>
    <xf numFmtId="0" fontId="3" fillId="0" borderId="14" xfId="3" applyNumberFormat="1" applyFont="1" applyFill="1" applyBorder="1" applyAlignment="1" applyProtection="1">
      <alignment horizontal="left" vertical="center"/>
      <protection locked="0"/>
    </xf>
    <xf numFmtId="0" fontId="3" fillId="0" borderId="28" xfId="3" applyNumberFormat="1" applyFont="1" applyFill="1" applyBorder="1" applyAlignment="1" applyProtection="1">
      <alignment vertical="center"/>
      <protection hidden="1"/>
    </xf>
    <xf numFmtId="0" fontId="3" fillId="0" borderId="29" xfId="3" applyNumberFormat="1" applyFont="1" applyFill="1" applyBorder="1" applyAlignment="1" applyProtection="1">
      <alignment vertical="center"/>
      <protection hidden="1"/>
    </xf>
    <xf numFmtId="0" fontId="3" fillId="0" borderId="29" xfId="3" applyNumberFormat="1" applyFont="1" applyFill="1" applyBorder="1" applyAlignment="1" applyProtection="1">
      <alignment vertical="center"/>
      <protection locked="0"/>
    </xf>
    <xf numFmtId="0" fontId="3" fillId="0" borderId="21" xfId="3" quotePrefix="1" applyNumberFormat="1" applyFont="1" applyFill="1" applyBorder="1" applyAlignment="1" applyProtection="1">
      <alignment horizontal="left" vertical="center"/>
      <protection hidden="1"/>
    </xf>
    <xf numFmtId="0" fontId="10" fillId="0" borderId="21" xfId="3" quotePrefix="1" applyNumberFormat="1" applyFont="1" applyFill="1" applyBorder="1" applyAlignment="1" applyProtection="1">
      <alignment vertical="center"/>
      <protection hidden="1"/>
    </xf>
    <xf numFmtId="0" fontId="10" fillId="0" borderId="21" xfId="3" quotePrefix="1" applyNumberFormat="1" applyFont="1" applyFill="1" applyBorder="1" applyAlignment="1" applyProtection="1">
      <alignment vertical="center"/>
      <protection locked="0"/>
    </xf>
    <xf numFmtId="0" fontId="10" fillId="0" borderId="22" xfId="3" quotePrefix="1" applyNumberFormat="1" applyFont="1" applyFill="1" applyBorder="1" applyAlignment="1" applyProtection="1">
      <alignment vertical="center"/>
      <protection locked="0"/>
    </xf>
    <xf numFmtId="0" fontId="3" fillId="0" borderId="20" xfId="3" applyNumberFormat="1" applyFont="1" applyFill="1" applyBorder="1" applyAlignment="1" applyProtection="1">
      <alignment horizontal="left" vertical="center"/>
      <protection hidden="1"/>
    </xf>
    <xf numFmtId="0" fontId="3" fillId="0" borderId="21" xfId="1" applyNumberFormat="1" applyFont="1" applyFill="1" applyBorder="1" applyAlignment="1" applyProtection="1">
      <alignment vertical="center"/>
      <protection locked="0"/>
    </xf>
    <xf numFmtId="0" fontId="3" fillId="0" borderId="20" xfId="1" applyNumberFormat="1" applyFont="1" applyFill="1" applyBorder="1" applyAlignment="1" applyProtection="1">
      <alignment horizontal="center" vertical="center"/>
      <protection locked="0"/>
    </xf>
    <xf numFmtId="0" fontId="3" fillId="0" borderId="21" xfId="1" applyNumberFormat="1" applyFont="1" applyFill="1" applyBorder="1" applyAlignment="1" applyProtection="1">
      <alignment horizontal="center" vertical="center"/>
      <protection locked="0"/>
    </xf>
    <xf numFmtId="0" fontId="3" fillId="0" borderId="22" xfId="1" applyNumberFormat="1" applyFont="1" applyFill="1" applyBorder="1" applyAlignment="1" applyProtection="1">
      <alignment vertical="center"/>
      <protection locked="0"/>
    </xf>
    <xf numFmtId="0" fontId="3" fillId="0" borderId="0" xfId="3" applyNumberFormat="1" applyFont="1" applyFill="1" applyAlignment="1" applyProtection="1">
      <alignment horizontal="center" vertical="center"/>
      <protection hidden="1"/>
    </xf>
    <xf numFmtId="0" fontId="3" fillId="0" borderId="8" xfId="3" applyNumberFormat="1" applyFont="1" applyFill="1" applyBorder="1" applyAlignment="1" applyProtection="1">
      <alignment horizontal="left" vertical="center"/>
      <protection hidden="1"/>
    </xf>
    <xf numFmtId="0" fontId="3" fillId="0" borderId="9" xfId="3" applyNumberFormat="1" applyFont="1" applyFill="1" applyBorder="1" applyAlignment="1" applyProtection="1">
      <alignment horizontal="left" vertical="center"/>
      <protection hidden="1"/>
    </xf>
    <xf numFmtId="0" fontId="3" fillId="0" borderId="31" xfId="3" applyNumberFormat="1" applyFont="1" applyFill="1" applyBorder="1" applyAlignment="1" applyProtection="1">
      <alignment horizontal="left" vertical="center"/>
      <protection hidden="1"/>
    </xf>
    <xf numFmtId="0" fontId="3" fillId="0" borderId="32" xfId="3" applyNumberFormat="1" applyFont="1" applyFill="1" applyBorder="1" applyAlignment="1" applyProtection="1">
      <alignment horizontal="left" vertical="center"/>
      <protection hidden="1"/>
    </xf>
    <xf numFmtId="0" fontId="3" fillId="0" borderId="9" xfId="3" applyNumberFormat="1" applyFont="1" applyFill="1" applyBorder="1" applyAlignment="1" applyProtection="1">
      <alignment vertical="center"/>
      <protection hidden="1"/>
    </xf>
    <xf numFmtId="39" fontId="11" fillId="0" borderId="9" xfId="1" applyNumberFormat="1" applyFont="1" applyFill="1" applyBorder="1" applyAlignment="1" applyProtection="1">
      <alignment vertical="center"/>
      <protection hidden="1"/>
    </xf>
    <xf numFmtId="0" fontId="3" fillId="0" borderId="33" xfId="3" applyNumberFormat="1" applyFont="1" applyFill="1" applyBorder="1" applyAlignment="1" applyProtection="1">
      <alignment vertical="center"/>
      <protection hidden="1"/>
    </xf>
    <xf numFmtId="0" fontId="3" fillId="0" borderId="0" xfId="3" applyNumberFormat="1" applyFont="1" applyFill="1" applyAlignment="1" applyProtection="1">
      <alignment horizontal="center" vertical="center"/>
      <protection locked="0"/>
    </xf>
    <xf numFmtId="0" fontId="3" fillId="0" borderId="34" xfId="3" applyNumberFormat="1" applyFont="1" applyFill="1" applyBorder="1" applyAlignment="1" applyProtection="1">
      <alignment horizontal="left" vertical="center"/>
      <protection hidden="1"/>
    </xf>
    <xf numFmtId="0" fontId="3" fillId="0" borderId="1" xfId="3" applyNumberFormat="1" applyFont="1" applyFill="1" applyBorder="1" applyAlignment="1" applyProtection="1">
      <alignment horizontal="left" vertical="center"/>
      <protection hidden="1"/>
    </xf>
    <xf numFmtId="0" fontId="3" fillId="0" borderId="3" xfId="3" applyNumberFormat="1" applyFont="1" applyFill="1" applyBorder="1" applyAlignment="1" applyProtection="1">
      <alignment horizontal="left" vertical="center"/>
      <protection hidden="1"/>
    </xf>
    <xf numFmtId="0" fontId="3" fillId="0" borderId="0" xfId="3" applyNumberFormat="1" applyFont="1" applyFill="1" applyBorder="1" applyAlignment="1" applyProtection="1">
      <alignment vertical="center"/>
      <protection hidden="1"/>
    </xf>
    <xf numFmtId="39" fontId="11" fillId="0" borderId="24" xfId="1" applyNumberFormat="1" applyFont="1" applyFill="1" applyBorder="1" applyAlignment="1" applyProtection="1">
      <alignment vertical="center"/>
      <protection hidden="1"/>
    </xf>
    <xf numFmtId="0" fontId="14" fillId="0" borderId="24" xfId="1" applyNumberFormat="1" applyFont="1" applyFill="1" applyBorder="1" applyAlignment="1" applyProtection="1">
      <alignment vertical="center"/>
      <protection hidden="1"/>
    </xf>
    <xf numFmtId="0" fontId="15" fillId="0" borderId="24" xfId="0" applyFont="1" applyBorder="1" applyAlignment="1" applyProtection="1">
      <protection hidden="1"/>
    </xf>
    <xf numFmtId="0" fontId="16" fillId="0" borderId="24" xfId="0" applyFont="1" applyBorder="1" applyAlignment="1" applyProtection="1">
      <protection hidden="1"/>
    </xf>
    <xf numFmtId="0" fontId="11" fillId="0" borderId="26" xfId="1" applyNumberFormat="1" applyFont="1" applyFill="1" applyBorder="1" applyAlignment="1" applyProtection="1">
      <alignment vertical="center"/>
      <protection hidden="1"/>
    </xf>
    <xf numFmtId="0" fontId="3" fillId="0" borderId="36" xfId="3" applyNumberFormat="1" applyFont="1" applyFill="1" applyBorder="1" applyAlignment="1" applyProtection="1">
      <alignment vertical="center"/>
      <protection hidden="1"/>
    </xf>
    <xf numFmtId="0" fontId="3" fillId="0" borderId="16" xfId="3" applyNumberFormat="1" applyFont="1" applyFill="1" applyBorder="1" applyAlignment="1" applyProtection="1">
      <alignment horizontal="center" vertical="center"/>
      <protection locked="0"/>
    </xf>
    <xf numFmtId="0" fontId="3" fillId="0" borderId="16" xfId="3" applyNumberFormat="1" applyFont="1" applyFill="1" applyBorder="1" applyAlignment="1" applyProtection="1">
      <alignment horizontal="right" vertical="center"/>
      <protection locked="0"/>
    </xf>
    <xf numFmtId="0" fontId="17" fillId="0" borderId="37" xfId="3" applyNumberFormat="1" applyFont="1" applyFill="1" applyBorder="1" applyAlignment="1" applyProtection="1">
      <alignment horizontal="center" vertical="center"/>
      <protection hidden="1"/>
    </xf>
    <xf numFmtId="0" fontId="3" fillId="0" borderId="36" xfId="3" applyNumberFormat="1" applyFont="1" applyFill="1" applyBorder="1" applyAlignment="1" applyProtection="1">
      <alignment horizontal="left" vertical="center"/>
      <protection locked="0"/>
    </xf>
    <xf numFmtId="0" fontId="3" fillId="0" borderId="16" xfId="1" applyNumberFormat="1" applyFont="1" applyFill="1" applyBorder="1" applyAlignment="1" applyProtection="1">
      <alignment vertical="center"/>
      <protection hidden="1"/>
    </xf>
    <xf numFmtId="0" fontId="3" fillId="0" borderId="1" xfId="1" applyNumberFormat="1" applyFont="1" applyFill="1" applyBorder="1" applyAlignment="1" applyProtection="1">
      <alignment horizontal="left" vertical="center"/>
      <protection hidden="1"/>
    </xf>
    <xf numFmtId="0" fontId="3" fillId="0" borderId="16" xfId="3" applyNumberFormat="1" applyFont="1" applyFill="1" applyBorder="1" applyAlignment="1" applyProtection="1">
      <alignment horizontal="right" vertical="center"/>
      <protection hidden="1"/>
    </xf>
    <xf numFmtId="0" fontId="3" fillId="0" borderId="0" xfId="3" applyNumberFormat="1" applyFont="1" applyFill="1" applyBorder="1" applyAlignment="1" applyProtection="1">
      <alignment horizontal="right" vertical="center"/>
      <protection locked="0"/>
    </xf>
    <xf numFmtId="0" fontId="3" fillId="0" borderId="43" xfId="3" applyNumberFormat="1" applyFont="1" applyFill="1" applyBorder="1" applyAlignment="1" applyProtection="1">
      <alignment horizontal="left" vertical="center"/>
      <protection hidden="1"/>
    </xf>
    <xf numFmtId="0" fontId="3" fillId="0" borderId="6" xfId="3" applyNumberFormat="1" applyFont="1" applyFill="1" applyBorder="1" applyAlignment="1" applyProtection="1">
      <alignment horizontal="left" vertical="center"/>
      <protection hidden="1"/>
    </xf>
    <xf numFmtId="0" fontId="3" fillId="0" borderId="6" xfId="3" applyNumberFormat="1" applyFont="1" applyFill="1" applyBorder="1" applyAlignment="1" applyProtection="1">
      <alignment horizontal="right" vertical="center"/>
      <protection locked="0"/>
    </xf>
    <xf numFmtId="0" fontId="3" fillId="0" borderId="6" xfId="3" applyNumberFormat="1" applyFont="1" applyFill="1" applyBorder="1" applyAlignment="1" applyProtection="1">
      <alignment horizontal="right" vertical="center"/>
      <protection hidden="1"/>
    </xf>
    <xf numFmtId="0" fontId="3" fillId="0" borderId="44" xfId="3" applyNumberFormat="1" applyFont="1" applyFill="1" applyBorder="1" applyAlignment="1" applyProtection="1">
      <alignment horizontal="left" vertical="center"/>
      <protection hidden="1"/>
    </xf>
    <xf numFmtId="0" fontId="3" fillId="0" borderId="45" xfId="3" applyNumberFormat="1" applyFont="1" applyFill="1" applyBorder="1" applyAlignment="1" applyProtection="1">
      <alignment horizontal="left" vertical="center"/>
      <protection hidden="1"/>
    </xf>
    <xf numFmtId="0" fontId="3" fillId="0" borderId="6" xfId="3" applyNumberFormat="1" applyFont="1" applyFill="1" applyBorder="1" applyAlignment="1" applyProtection="1">
      <alignment vertical="center"/>
      <protection hidden="1"/>
    </xf>
    <xf numFmtId="0" fontId="3" fillId="0" borderId="6" xfId="1" applyNumberFormat="1" applyFont="1" applyFill="1" applyBorder="1" applyAlignment="1" applyProtection="1">
      <alignment vertical="center"/>
      <protection locked="0"/>
    </xf>
    <xf numFmtId="0" fontId="3" fillId="0" borderId="6" xfId="1" applyNumberFormat="1" applyFont="1" applyFill="1" applyBorder="1" applyAlignment="1" applyProtection="1">
      <alignment horizontal="center" vertical="center"/>
      <protection locked="0"/>
    </xf>
    <xf numFmtId="0" fontId="9" fillId="0" borderId="43" xfId="3" applyNumberFormat="1" applyFont="1" applyFill="1" applyBorder="1" applyAlignment="1" applyProtection="1">
      <alignment vertical="center"/>
      <protection hidden="1"/>
    </xf>
    <xf numFmtId="0" fontId="3" fillId="0" borderId="44" xfId="3" applyNumberFormat="1" applyFont="1" applyFill="1" applyBorder="1" applyAlignment="1" applyProtection="1">
      <alignment vertical="center"/>
      <protection hidden="1"/>
    </xf>
    <xf numFmtId="0" fontId="3" fillId="0" borderId="45" xfId="3" applyNumberFormat="1" applyFont="1" applyFill="1" applyBorder="1" applyAlignment="1" applyProtection="1">
      <alignment vertical="center"/>
      <protection hidden="1"/>
    </xf>
    <xf numFmtId="0" fontId="3" fillId="0" borderId="16" xfId="1" applyNumberFormat="1" applyFont="1" applyFill="1" applyBorder="1" applyAlignment="1" applyProtection="1">
      <alignment horizontal="center" vertical="center"/>
      <protection hidden="1"/>
    </xf>
    <xf numFmtId="0" fontId="3" fillId="0" borderId="16" xfId="3" applyNumberFormat="1" applyFont="1" applyFill="1" applyBorder="1" applyAlignment="1" applyProtection="1">
      <alignment horizontal="left" vertical="center"/>
      <protection hidden="1"/>
    </xf>
    <xf numFmtId="0" fontId="3" fillId="0" borderId="16" xfId="3" applyNumberFormat="1" applyFont="1" applyFill="1" applyBorder="1" applyAlignment="1" applyProtection="1">
      <alignment horizontal="center" vertical="center"/>
      <protection hidden="1"/>
    </xf>
    <xf numFmtId="0" fontId="3" fillId="0" borderId="6" xfId="3" applyNumberFormat="1" applyFont="1" applyFill="1" applyBorder="1" applyAlignment="1" applyProtection="1">
      <alignment horizontal="left" vertical="center"/>
      <protection locked="0"/>
    </xf>
    <xf numFmtId="0" fontId="3" fillId="0" borderId="36" xfId="3" applyNumberFormat="1" applyFont="1" applyFill="1" applyBorder="1" applyAlignment="1" applyProtection="1">
      <alignment vertical="center"/>
      <protection locked="0"/>
    </xf>
    <xf numFmtId="0" fontId="18" fillId="0" borderId="0" xfId="3" applyNumberFormat="1" applyFont="1" applyFill="1" applyAlignment="1" applyProtection="1">
      <alignment horizontal="center" wrapText="1"/>
      <protection locked="0"/>
    </xf>
    <xf numFmtId="0" fontId="3" fillId="0" borderId="41" xfId="3" applyNumberFormat="1" applyFont="1" applyFill="1" applyBorder="1" applyAlignment="1" applyProtection="1">
      <alignment vertical="center"/>
      <protection hidden="1"/>
    </xf>
    <xf numFmtId="0" fontId="3" fillId="0" borderId="39" xfId="3" applyNumberFormat="1" applyFont="1" applyFill="1" applyBorder="1" applyAlignment="1" applyProtection="1">
      <alignment vertical="center"/>
      <protection hidden="1"/>
    </xf>
    <xf numFmtId="0" fontId="3" fillId="0" borderId="39" xfId="3" applyNumberFormat="1" applyFont="1" applyFill="1" applyBorder="1" applyAlignment="1" applyProtection="1">
      <alignment horizontal="center" vertical="center"/>
      <protection hidden="1"/>
    </xf>
    <xf numFmtId="0" fontId="3" fillId="0" borderId="39" xfId="3" applyNumberFormat="1" applyFont="1" applyFill="1" applyBorder="1" applyAlignment="1" applyProtection="1">
      <alignment horizontal="right" vertical="center"/>
      <protection hidden="1"/>
    </xf>
    <xf numFmtId="0" fontId="23" fillId="0" borderId="4" xfId="4" applyNumberFormat="1" applyFont="1" applyFill="1" applyBorder="1" applyAlignment="1" applyProtection="1">
      <alignment horizontal="left" vertical="center"/>
      <protection hidden="1"/>
    </xf>
    <xf numFmtId="10" fontId="17" fillId="2" borderId="37" xfId="2" applyNumberFormat="1" applyFont="1" applyFill="1" applyBorder="1" applyAlignment="1" applyProtection="1">
      <alignment horizontal="center" vertical="center"/>
      <protection locked="0"/>
    </xf>
    <xf numFmtId="0" fontId="3" fillId="0" borderId="16" xfId="3" applyNumberFormat="1" applyFont="1" applyFill="1" applyBorder="1" applyAlignment="1" applyProtection="1">
      <alignment horizontal="center" vertical="center"/>
      <protection hidden="1"/>
    </xf>
    <xf numFmtId="0" fontId="3" fillId="0" borderId="24" xfId="3" applyNumberFormat="1" applyFont="1" applyFill="1" applyBorder="1" applyAlignment="1" applyProtection="1">
      <alignment horizontal="center" vertical="center"/>
      <protection hidden="1"/>
    </xf>
    <xf numFmtId="39" fontId="17" fillId="2" borderId="37" xfId="3" applyNumberFormat="1" applyFont="1" applyFill="1" applyBorder="1" applyAlignment="1" applyProtection="1">
      <alignment horizontal="center" vertical="center"/>
      <protection locked="0"/>
    </xf>
    <xf numFmtId="14" fontId="3" fillId="2" borderId="37" xfId="1" applyNumberFormat="1" applyFont="1" applyFill="1" applyBorder="1" applyAlignment="1" applyProtection="1">
      <alignment horizontal="center" vertical="center"/>
      <protection locked="0"/>
    </xf>
    <xf numFmtId="0" fontId="3" fillId="0" borderId="47" xfId="3" applyNumberFormat="1" applyFont="1" applyFill="1" applyBorder="1" applyAlignment="1" applyProtection="1">
      <alignment vertical="center"/>
      <protection hidden="1"/>
    </xf>
    <xf numFmtId="0" fontId="3" fillId="0" borderId="24" xfId="3" applyNumberFormat="1" applyFont="1" applyFill="1" applyBorder="1" applyAlignment="1" applyProtection="1">
      <alignment horizontal="right" vertical="center"/>
      <protection hidden="1"/>
    </xf>
    <xf numFmtId="0" fontId="3" fillId="0" borderId="38" xfId="3" applyNumberFormat="1" applyFont="1" applyFill="1" applyBorder="1" applyAlignment="1" applyProtection="1">
      <alignment vertical="center"/>
      <protection hidden="1"/>
    </xf>
    <xf numFmtId="0" fontId="19" fillId="0" borderId="38" xfId="3" applyNumberFormat="1" applyFont="1" applyFill="1" applyBorder="1" applyAlignment="1" applyProtection="1">
      <alignment vertical="center"/>
      <protection hidden="1"/>
    </xf>
    <xf numFmtId="0" fontId="19" fillId="0" borderId="39" xfId="3" applyNumberFormat="1" applyFont="1" applyFill="1" applyBorder="1" applyAlignment="1" applyProtection="1">
      <alignment vertical="center"/>
      <protection hidden="1"/>
    </xf>
    <xf numFmtId="0" fontId="19" fillId="0" borderId="40" xfId="3" applyNumberFormat="1" applyFont="1" applyFill="1" applyBorder="1" applyAlignment="1" applyProtection="1">
      <alignment vertical="center"/>
      <protection hidden="1"/>
    </xf>
    <xf numFmtId="164" fontId="19" fillId="0" borderId="39" xfId="1" applyFont="1" applyFill="1" applyBorder="1" applyAlignment="1" applyProtection="1">
      <alignment vertical="center"/>
      <protection hidden="1"/>
    </xf>
    <xf numFmtId="164" fontId="19" fillId="0" borderId="42" xfId="1" applyFont="1" applyFill="1" applyBorder="1" applyAlignment="1" applyProtection="1">
      <alignment vertical="center"/>
      <protection hidden="1"/>
    </xf>
    <xf numFmtId="0" fontId="3" fillId="0" borderId="36" xfId="3" applyNumberFormat="1" applyFont="1" applyFill="1" applyBorder="1" applyAlignment="1" applyProtection="1">
      <alignment horizontal="left" vertical="center"/>
      <protection hidden="1"/>
    </xf>
    <xf numFmtId="0" fontId="3" fillId="0" borderId="16" xfId="1" applyNumberFormat="1" applyFont="1" applyFill="1" applyBorder="1" applyAlignment="1" applyProtection="1">
      <alignment horizontal="center" vertical="center"/>
      <protection locked="0"/>
    </xf>
    <xf numFmtId="0" fontId="3" fillId="0" borderId="17" xfId="1" applyNumberFormat="1" applyFont="1" applyFill="1" applyBorder="1" applyAlignment="1" applyProtection="1">
      <alignment vertical="center"/>
      <protection locked="0"/>
    </xf>
    <xf numFmtId="171" fontId="17" fillId="2" borderId="37" xfId="3" applyNumberFormat="1" applyFont="1" applyFill="1" applyBorder="1" applyAlignment="1" applyProtection="1">
      <alignment horizontal="center" vertical="center"/>
      <protection locked="0"/>
    </xf>
    <xf numFmtId="0" fontId="2" fillId="0" borderId="0" xfId="4" applyNumberFormat="1" applyFont="1" applyFill="1" applyAlignment="1" applyProtection="1">
      <alignment vertical="center"/>
      <protection locked="0"/>
    </xf>
    <xf numFmtId="0" fontId="2" fillId="0" borderId="0" xfId="4" applyNumberFormat="1" applyFont="1" applyFill="1" applyAlignment="1" applyProtection="1">
      <alignment vertical="center"/>
      <protection hidden="1"/>
    </xf>
    <xf numFmtId="0" fontId="2" fillId="0" borderId="0" xfId="4" applyNumberFormat="1" applyFont="1" applyFill="1" applyAlignment="1" applyProtection="1">
      <protection hidden="1"/>
    </xf>
    <xf numFmtId="0" fontId="2" fillId="0" borderId="0" xfId="4" applyNumberFormat="1" applyFont="1" applyFill="1" applyAlignment="1" applyProtection="1">
      <alignment horizontal="right" vertical="center"/>
      <protection hidden="1"/>
    </xf>
    <xf numFmtId="0" fontId="2" fillId="0" borderId="0" xfId="3" applyNumberFormat="1" applyFont="1" applyFill="1" applyAlignment="1" applyProtection="1">
      <alignment vertical="center"/>
      <protection locked="0"/>
    </xf>
    <xf numFmtId="0" fontId="24" fillId="0" borderId="4" xfId="3" applyNumberFormat="1" applyFont="1" applyFill="1" applyBorder="1" applyAlignment="1" applyProtection="1">
      <alignment horizontal="right" vertical="center"/>
      <protection hidden="1"/>
    </xf>
    <xf numFmtId="39" fontId="3" fillId="0" borderId="6" xfId="1" applyNumberFormat="1" applyFont="1" applyFill="1" applyBorder="1" applyAlignment="1" applyProtection="1">
      <alignment horizontal="right" vertical="center"/>
      <protection hidden="1"/>
    </xf>
    <xf numFmtId="164" fontId="9" fillId="0" borderId="6" xfId="1" applyFont="1" applyFill="1" applyBorder="1" applyAlignment="1" applyProtection="1">
      <alignment horizontal="center" vertical="center"/>
      <protection hidden="1"/>
    </xf>
    <xf numFmtId="164" fontId="9" fillId="0" borderId="7" xfId="1" applyFont="1" applyFill="1" applyBorder="1" applyAlignment="1" applyProtection="1">
      <alignment horizontal="center" vertical="center"/>
      <protection hidden="1"/>
    </xf>
    <xf numFmtId="39" fontId="3" fillId="0" borderId="16" xfId="1" applyNumberFormat="1" applyFont="1" applyFill="1" applyBorder="1" applyAlignment="1" applyProtection="1">
      <alignment horizontal="right" vertical="center"/>
      <protection hidden="1"/>
    </xf>
    <xf numFmtId="0" fontId="3" fillId="3" borderId="27" xfId="3" applyNumberFormat="1" applyFont="1" applyFill="1" applyBorder="1" applyAlignment="1" applyProtection="1">
      <alignment horizontal="left" vertical="center"/>
      <protection locked="0"/>
    </xf>
    <xf numFmtId="0" fontId="3" fillId="3" borderId="16" xfId="3" applyNumberFormat="1" applyFont="1" applyFill="1" applyBorder="1" applyAlignment="1" applyProtection="1">
      <alignment horizontal="left" vertical="center"/>
      <protection locked="0"/>
    </xf>
    <xf numFmtId="0" fontId="3" fillId="3" borderId="35" xfId="3" applyNumberFormat="1" applyFont="1" applyFill="1" applyBorder="1" applyAlignment="1" applyProtection="1">
      <alignment horizontal="left" vertical="center"/>
      <protection locked="0"/>
    </xf>
    <xf numFmtId="164" fontId="19" fillId="3" borderId="16" xfId="1" applyFont="1" applyFill="1" applyBorder="1" applyAlignment="1" applyProtection="1">
      <alignment horizontal="center" vertical="center"/>
      <protection locked="0"/>
    </xf>
    <xf numFmtId="164" fontId="19" fillId="3" borderId="17" xfId="1" applyFont="1" applyFill="1" applyBorder="1" applyAlignment="1" applyProtection="1">
      <alignment horizontal="center" vertical="center"/>
      <protection locked="0"/>
    </xf>
    <xf numFmtId="39" fontId="9" fillId="0" borderId="16" xfId="1" applyNumberFormat="1" applyFont="1" applyFill="1" applyBorder="1" applyAlignment="1" applyProtection="1">
      <alignment horizontal="right" vertical="center"/>
      <protection hidden="1"/>
    </xf>
    <xf numFmtId="0" fontId="3" fillId="0" borderId="16" xfId="1" applyNumberFormat="1" applyFont="1" applyFill="1" applyBorder="1" applyAlignment="1" applyProtection="1">
      <alignment horizontal="center" vertical="center"/>
      <protection hidden="1"/>
    </xf>
    <xf numFmtId="0" fontId="3" fillId="0" borderId="27" xfId="3" applyNumberFormat="1" applyFont="1" applyFill="1" applyBorder="1" applyAlignment="1" applyProtection="1">
      <alignment horizontal="left" vertical="center"/>
      <protection hidden="1"/>
    </xf>
    <xf numFmtId="0" fontId="3" fillId="0" borderId="16" xfId="3" applyNumberFormat="1" applyFont="1" applyFill="1" applyBorder="1" applyAlignment="1" applyProtection="1">
      <alignment horizontal="left" vertical="center"/>
      <protection hidden="1"/>
    </xf>
    <xf numFmtId="0" fontId="3" fillId="0" borderId="35" xfId="3" applyNumberFormat="1" applyFont="1" applyFill="1" applyBorder="1" applyAlignment="1" applyProtection="1">
      <alignment horizontal="left" vertical="center"/>
      <protection hidden="1"/>
    </xf>
    <xf numFmtId="164" fontId="19" fillId="0" borderId="16" xfId="1" applyFont="1" applyFill="1" applyBorder="1" applyAlignment="1" applyProtection="1">
      <alignment horizontal="center" vertical="center"/>
      <protection locked="0"/>
    </xf>
    <xf numFmtId="164" fontId="19" fillId="0" borderId="17" xfId="1" applyFont="1" applyFill="1" applyBorder="1" applyAlignment="1" applyProtection="1">
      <alignment horizontal="center" vertical="center"/>
      <protection locked="0"/>
    </xf>
    <xf numFmtId="10" fontId="3" fillId="0" borderId="16" xfId="2" applyNumberFormat="1" applyFont="1" applyFill="1" applyBorder="1" applyAlignment="1" applyProtection="1">
      <alignment horizontal="center" vertical="center"/>
      <protection hidden="1"/>
    </xf>
    <xf numFmtId="39" fontId="9" fillId="0" borderId="24" xfId="1" applyNumberFormat="1" applyFont="1" applyFill="1" applyBorder="1" applyAlignment="1" applyProtection="1">
      <alignment horizontal="right" vertical="center"/>
      <protection hidden="1"/>
    </xf>
    <xf numFmtId="164" fontId="19" fillId="0" borderId="39" xfId="1" applyFont="1" applyFill="1" applyBorder="1" applyAlignment="1" applyProtection="1">
      <alignment horizontal="center" vertical="center"/>
      <protection hidden="1"/>
    </xf>
    <xf numFmtId="164" fontId="19" fillId="0" borderId="42" xfId="1" applyFont="1" applyFill="1" applyBorder="1" applyAlignment="1" applyProtection="1">
      <alignment horizontal="center" vertical="center"/>
      <protection hidden="1"/>
    </xf>
    <xf numFmtId="2" fontId="9" fillId="0" borderId="16" xfId="1" applyNumberFormat="1" applyFont="1" applyFill="1" applyBorder="1" applyAlignment="1" applyProtection="1">
      <alignment horizontal="center" vertical="center"/>
      <protection hidden="1"/>
    </xf>
    <xf numFmtId="0" fontId="3" fillId="0" borderId="23" xfId="3" applyNumberFormat="1" applyFont="1" applyFill="1" applyBorder="1" applyAlignment="1" applyProtection="1">
      <alignment horizontal="left" vertical="center"/>
      <protection hidden="1"/>
    </xf>
    <xf numFmtId="0" fontId="3" fillId="0" borderId="24" xfId="3" applyNumberFormat="1" applyFont="1" applyFill="1" applyBorder="1" applyAlignment="1" applyProtection="1">
      <alignment horizontal="left" vertical="center"/>
      <protection hidden="1"/>
    </xf>
    <xf numFmtId="0" fontId="3" fillId="0" borderId="46" xfId="3" applyNumberFormat="1" applyFont="1" applyFill="1" applyBorder="1" applyAlignment="1" applyProtection="1">
      <alignment horizontal="left" vertical="center"/>
      <protection hidden="1"/>
    </xf>
    <xf numFmtId="164" fontId="3" fillId="0" borderId="24" xfId="1" applyFont="1" applyFill="1" applyBorder="1" applyAlignment="1" applyProtection="1">
      <alignment horizontal="center" vertical="center"/>
      <protection hidden="1"/>
    </xf>
    <xf numFmtId="164" fontId="3" fillId="0" borderId="26" xfId="1" applyFont="1" applyFill="1" applyBorder="1" applyAlignment="1" applyProtection="1">
      <alignment horizontal="center" vertical="center"/>
      <protection hidden="1"/>
    </xf>
    <xf numFmtId="39" fontId="3" fillId="0" borderId="21" xfId="1" applyNumberFormat="1" applyFont="1" applyFill="1" applyBorder="1" applyAlignment="1" applyProtection="1">
      <alignment horizontal="right" vertical="center" indent="2"/>
      <protection locked="0"/>
    </xf>
    <xf numFmtId="164" fontId="3" fillId="0" borderId="21" xfId="1" applyFont="1" applyFill="1" applyBorder="1" applyAlignment="1" applyProtection="1">
      <alignment horizontal="center" vertical="center"/>
      <protection hidden="1"/>
    </xf>
    <xf numFmtId="164" fontId="3" fillId="0" borderId="22" xfId="1" applyFont="1" applyFill="1" applyBorder="1" applyAlignment="1" applyProtection="1">
      <alignment horizontal="center" vertical="center"/>
      <protection hidden="1"/>
    </xf>
    <xf numFmtId="164" fontId="9" fillId="0" borderId="21" xfId="1" applyFont="1" applyFill="1" applyBorder="1" applyAlignment="1" applyProtection="1">
      <alignment horizontal="center" vertical="center"/>
      <protection hidden="1"/>
    </xf>
    <xf numFmtId="164" fontId="9" fillId="0" borderId="22" xfId="1" applyFont="1" applyFill="1" applyBorder="1" applyAlignment="1" applyProtection="1">
      <alignment horizontal="center" vertical="center"/>
      <protection hidden="1"/>
    </xf>
    <xf numFmtId="39" fontId="3" fillId="0" borderId="9" xfId="1" applyNumberFormat="1" applyFont="1" applyFill="1" applyBorder="1" applyAlignment="1" applyProtection="1">
      <alignment horizontal="right" vertical="center"/>
      <protection hidden="1"/>
    </xf>
    <xf numFmtId="0" fontId="12" fillId="0" borderId="9" xfId="1" applyNumberFormat="1" applyFont="1" applyFill="1" applyBorder="1" applyAlignment="1" applyProtection="1">
      <alignment horizontal="left" vertical="center"/>
      <protection hidden="1"/>
    </xf>
    <xf numFmtId="0" fontId="12" fillId="0" borderId="10" xfId="1" applyNumberFormat="1" applyFont="1" applyFill="1" applyBorder="1" applyAlignment="1" applyProtection="1">
      <alignment horizontal="left" vertical="center"/>
      <protection hidden="1"/>
    </xf>
    <xf numFmtId="169" fontId="9" fillId="0" borderId="9" xfId="2" applyNumberFormat="1" applyFont="1" applyFill="1" applyBorder="1" applyAlignment="1" applyProtection="1">
      <alignment horizontal="right" vertical="center" indent="1"/>
      <protection hidden="1"/>
    </xf>
    <xf numFmtId="0" fontId="13" fillId="0" borderId="9" xfId="0" applyFont="1" applyFill="1" applyBorder="1" applyAlignment="1" applyProtection="1">
      <alignment horizontal="right" indent="1"/>
      <protection hidden="1"/>
    </xf>
    <xf numFmtId="0" fontId="13" fillId="0" borderId="31" xfId="0" applyFont="1" applyFill="1" applyBorder="1" applyAlignment="1" applyProtection="1">
      <alignment horizontal="right" indent="1"/>
      <protection hidden="1"/>
    </xf>
    <xf numFmtId="164" fontId="3" fillId="0" borderId="12" xfId="1" applyFont="1" applyFill="1" applyBorder="1" applyAlignment="1" applyProtection="1">
      <alignment horizontal="center" vertical="center"/>
      <protection hidden="1"/>
    </xf>
    <xf numFmtId="164" fontId="3" fillId="0" borderId="13" xfId="1" applyFont="1" applyFill="1" applyBorder="1" applyAlignment="1" applyProtection="1">
      <alignment horizontal="center" vertical="center"/>
      <protection hidden="1"/>
    </xf>
    <xf numFmtId="169" fontId="9" fillId="0" borderId="39" xfId="2" applyNumberFormat="1" applyFont="1" applyFill="1" applyBorder="1" applyAlignment="1" applyProtection="1">
      <alignment horizontal="right" vertical="center" indent="1"/>
      <protection hidden="1"/>
    </xf>
    <xf numFmtId="0" fontId="13" fillId="0" borderId="39" xfId="0" applyFont="1" applyFill="1" applyBorder="1" applyAlignment="1" applyProtection="1">
      <alignment horizontal="right" indent="1"/>
      <protection hidden="1"/>
    </xf>
    <xf numFmtId="0" fontId="13" fillId="0" borderId="40" xfId="0" applyFont="1" applyFill="1" applyBorder="1" applyAlignment="1" applyProtection="1">
      <alignment horizontal="right" indent="1"/>
      <protection hidden="1"/>
    </xf>
    <xf numFmtId="0" fontId="3" fillId="0" borderId="14" xfId="3" applyNumberFormat="1" applyFont="1" applyFill="1" applyBorder="1" applyAlignment="1" applyProtection="1">
      <alignment horizontal="center" vertical="center"/>
      <protection hidden="1"/>
    </xf>
    <xf numFmtId="0" fontId="3" fillId="0" borderId="15" xfId="3" applyNumberFormat="1" applyFont="1" applyFill="1" applyBorder="1" applyAlignment="1" applyProtection="1">
      <alignment horizontal="center" vertical="center"/>
      <protection hidden="1"/>
    </xf>
    <xf numFmtId="0" fontId="20" fillId="3" borderId="28" xfId="3" applyNumberFormat="1" applyFont="1" applyFill="1" applyBorder="1" applyAlignment="1" applyProtection="1">
      <alignment horizontal="left" vertical="center" indent="1"/>
      <protection locked="0"/>
    </xf>
    <xf numFmtId="0" fontId="20" fillId="3" borderId="29" xfId="3" applyNumberFormat="1" applyFont="1" applyFill="1" applyBorder="1" applyAlignment="1" applyProtection="1">
      <alignment horizontal="left" vertical="center" indent="1"/>
      <protection locked="0"/>
    </xf>
    <xf numFmtId="0" fontId="20" fillId="3" borderId="30" xfId="3" applyNumberFormat="1" applyFont="1" applyFill="1" applyBorder="1" applyAlignment="1" applyProtection="1">
      <alignment horizontal="left" vertical="center" indent="1"/>
      <protection locked="0"/>
    </xf>
    <xf numFmtId="0" fontId="20" fillId="3" borderId="15" xfId="0" applyNumberFormat="1" applyFont="1" applyFill="1" applyBorder="1" applyAlignment="1" applyProtection="1">
      <alignment horizontal="center" vertical="center"/>
      <protection locked="0"/>
    </xf>
    <xf numFmtId="39" fontId="20" fillId="3" borderId="28" xfId="1" applyNumberFormat="1" applyFont="1" applyFill="1" applyBorder="1" applyAlignment="1" applyProtection="1">
      <alignment horizontal="right" vertical="center" indent="2"/>
      <protection locked="0"/>
    </xf>
    <xf numFmtId="39" fontId="20" fillId="3" borderId="29" xfId="1" applyNumberFormat="1" applyFont="1" applyFill="1" applyBorder="1" applyAlignment="1" applyProtection="1">
      <alignment horizontal="right" vertical="center" indent="2"/>
      <protection locked="0"/>
    </xf>
    <xf numFmtId="39" fontId="20" fillId="3" borderId="30" xfId="1" applyNumberFormat="1" applyFont="1" applyFill="1" applyBorder="1" applyAlignment="1" applyProtection="1">
      <alignment horizontal="right" vertical="center" indent="2"/>
      <protection locked="0"/>
    </xf>
    <xf numFmtId="168" fontId="20" fillId="3" borderId="15" xfId="1" applyNumberFormat="1" applyFont="1" applyFill="1" applyBorder="1" applyAlignment="1" applyProtection="1">
      <alignment horizontal="center" vertical="center"/>
      <protection locked="0"/>
    </xf>
    <xf numFmtId="164" fontId="20" fillId="3" borderId="28" xfId="1" applyFont="1" applyFill="1" applyBorder="1" applyAlignment="1" applyProtection="1">
      <alignment horizontal="center" vertical="center"/>
      <protection locked="0"/>
    </xf>
    <xf numFmtId="164" fontId="20" fillId="3" borderId="29" xfId="1" applyFont="1" applyFill="1" applyBorder="1" applyAlignment="1" applyProtection="1">
      <alignment horizontal="center" vertical="center"/>
      <protection locked="0"/>
    </xf>
    <xf numFmtId="164" fontId="20" fillId="3" borderId="30" xfId="1" applyFont="1" applyFill="1" applyBorder="1" applyAlignment="1" applyProtection="1">
      <alignment horizontal="center" vertical="center"/>
      <protection locked="0"/>
    </xf>
    <xf numFmtId="0" fontId="3" fillId="0" borderId="27" xfId="3" applyNumberFormat="1" applyFont="1" applyFill="1" applyBorder="1" applyAlignment="1" applyProtection="1">
      <alignment horizontal="center" vertical="center"/>
      <protection hidden="1"/>
    </xf>
    <xf numFmtId="0" fontId="3" fillId="0" borderId="16" xfId="3" applyNumberFormat="1" applyFont="1" applyFill="1" applyBorder="1" applyAlignment="1" applyProtection="1">
      <alignment horizontal="center" vertical="center"/>
      <protection hidden="1"/>
    </xf>
    <xf numFmtId="0" fontId="20" fillId="3" borderId="27" xfId="3" applyNumberFormat="1" applyFont="1" applyFill="1" applyBorder="1" applyAlignment="1" applyProtection="1">
      <alignment horizontal="left" vertical="center" indent="1"/>
      <protection locked="0"/>
    </xf>
    <xf numFmtId="0" fontId="20" fillId="3" borderId="16" xfId="3" applyNumberFormat="1" applyFont="1" applyFill="1" applyBorder="1" applyAlignment="1" applyProtection="1">
      <alignment horizontal="left" vertical="center" indent="1"/>
      <protection locked="0"/>
    </xf>
    <xf numFmtId="0" fontId="20" fillId="3" borderId="17" xfId="3" applyNumberFormat="1" applyFont="1" applyFill="1" applyBorder="1" applyAlignment="1" applyProtection="1">
      <alignment horizontal="left" vertical="center" indent="1"/>
      <protection locked="0"/>
    </xf>
    <xf numFmtId="0" fontId="20" fillId="3" borderId="16" xfId="0" applyNumberFormat="1" applyFont="1" applyFill="1" applyBorder="1" applyAlignment="1" applyProtection="1">
      <alignment horizontal="center" vertical="center"/>
      <protection locked="0"/>
    </xf>
    <xf numFmtId="39" fontId="20" fillId="3" borderId="27" xfId="1" applyNumberFormat="1" applyFont="1" applyFill="1" applyBorder="1" applyAlignment="1" applyProtection="1">
      <alignment horizontal="right" vertical="center" indent="2"/>
      <protection locked="0"/>
    </xf>
    <xf numFmtId="39" fontId="20" fillId="3" borderId="16" xfId="1" applyNumberFormat="1" applyFont="1" applyFill="1" applyBorder="1" applyAlignment="1" applyProtection="1">
      <alignment horizontal="right" vertical="center" indent="2"/>
      <protection locked="0"/>
    </xf>
    <xf numFmtId="39" fontId="20" fillId="3" borderId="17" xfId="1" applyNumberFormat="1" applyFont="1" applyFill="1" applyBorder="1" applyAlignment="1" applyProtection="1">
      <alignment horizontal="right" vertical="center" indent="2"/>
      <protection locked="0"/>
    </xf>
    <xf numFmtId="168" fontId="20" fillId="3" borderId="16" xfId="1" applyNumberFormat="1" applyFont="1" applyFill="1" applyBorder="1" applyAlignment="1" applyProtection="1">
      <alignment horizontal="center" vertical="center"/>
      <protection locked="0"/>
    </xf>
    <xf numFmtId="164" fontId="20" fillId="3" borderId="27" xfId="1" applyFont="1" applyFill="1" applyBorder="1" applyAlignment="1" applyProtection="1">
      <alignment horizontal="center" vertical="center"/>
      <protection locked="0"/>
    </xf>
    <xf numFmtId="164" fontId="20" fillId="3" borderId="16" xfId="1" applyFont="1" applyFill="1" applyBorder="1" applyAlignment="1" applyProtection="1">
      <alignment horizontal="center" vertical="center"/>
      <protection locked="0"/>
    </xf>
    <xf numFmtId="164" fontId="20" fillId="3" borderId="17" xfId="1" applyFont="1" applyFill="1" applyBorder="1" applyAlignment="1" applyProtection="1">
      <alignment horizontal="center" vertical="center"/>
      <protection locked="0"/>
    </xf>
    <xf numFmtId="0" fontId="20" fillId="3" borderId="23" xfId="3" applyNumberFormat="1" applyFont="1" applyFill="1" applyBorder="1" applyAlignment="1" applyProtection="1">
      <alignment horizontal="left" vertical="center" indent="1"/>
      <protection locked="0"/>
    </xf>
    <xf numFmtId="0" fontId="20" fillId="3" borderId="24" xfId="3" applyNumberFormat="1" applyFont="1" applyFill="1" applyBorder="1" applyAlignment="1" applyProtection="1">
      <alignment horizontal="left" vertical="center" indent="1"/>
      <protection locked="0"/>
    </xf>
    <xf numFmtId="0" fontId="20" fillId="3" borderId="26" xfId="3" applyNumberFormat="1" applyFont="1" applyFill="1" applyBorder="1" applyAlignment="1" applyProtection="1">
      <alignment horizontal="left" vertical="center" indent="1"/>
      <protection locked="0"/>
    </xf>
    <xf numFmtId="168" fontId="20" fillId="3" borderId="24" xfId="1" applyNumberFormat="1" applyFont="1" applyFill="1" applyBorder="1" applyAlignment="1" applyProtection="1">
      <alignment horizontal="center" vertical="center"/>
      <protection locked="0"/>
    </xf>
    <xf numFmtId="0" fontId="20" fillId="3" borderId="24" xfId="0" applyNumberFormat="1" applyFont="1" applyFill="1" applyBorder="1" applyAlignment="1" applyProtection="1">
      <alignment horizontal="center" vertical="center"/>
      <protection locked="0"/>
    </xf>
    <xf numFmtId="0" fontId="3" fillId="0" borderId="20" xfId="3" applyNumberFormat="1" applyFont="1" applyFill="1" applyBorder="1" applyAlignment="1" applyProtection="1">
      <alignment horizontal="center" vertical="center"/>
      <protection hidden="1"/>
    </xf>
    <xf numFmtId="0" fontId="3" fillId="0" borderId="21" xfId="3" applyNumberFormat="1" applyFont="1" applyFill="1" applyBorder="1" applyAlignment="1" applyProtection="1">
      <alignment horizontal="center" vertical="center"/>
      <protection hidden="1"/>
    </xf>
    <xf numFmtId="0" fontId="3" fillId="0" borderId="22" xfId="3" applyNumberFormat="1" applyFont="1" applyFill="1" applyBorder="1" applyAlignment="1" applyProtection="1">
      <alignment horizontal="center" vertical="center"/>
      <protection hidden="1"/>
    </xf>
    <xf numFmtId="0" fontId="3" fillId="0" borderId="23" xfId="3" applyNumberFormat="1" applyFont="1" applyFill="1" applyBorder="1" applyAlignment="1" applyProtection="1">
      <alignment horizontal="center" vertical="center"/>
      <protection hidden="1"/>
    </xf>
    <xf numFmtId="0" fontId="3" fillId="0" borderId="24" xfId="3" applyNumberFormat="1" applyFont="1" applyFill="1" applyBorder="1" applyAlignment="1" applyProtection="1">
      <alignment horizontal="center" vertical="center"/>
      <protection hidden="1"/>
    </xf>
    <xf numFmtId="39" fontId="20" fillId="3" borderId="23" xfId="1" applyNumberFormat="1" applyFont="1" applyFill="1" applyBorder="1" applyAlignment="1" applyProtection="1">
      <alignment horizontal="right" vertical="center" indent="2"/>
      <protection locked="0"/>
    </xf>
    <xf numFmtId="39" fontId="20" fillId="3" borderId="24" xfId="1" applyNumberFormat="1" applyFont="1" applyFill="1" applyBorder="1" applyAlignment="1" applyProtection="1">
      <alignment horizontal="right" vertical="center" indent="2"/>
      <protection locked="0"/>
    </xf>
    <xf numFmtId="39" fontId="20" fillId="3" borderId="26" xfId="1" applyNumberFormat="1" applyFont="1" applyFill="1" applyBorder="1" applyAlignment="1" applyProtection="1">
      <alignment horizontal="right" vertical="center" indent="2"/>
      <protection locked="0"/>
    </xf>
    <xf numFmtId="164" fontId="20" fillId="3" borderId="23" xfId="1" applyFont="1" applyFill="1" applyBorder="1" applyAlignment="1" applyProtection="1">
      <alignment horizontal="center" vertical="center"/>
      <protection locked="0"/>
    </xf>
    <xf numFmtId="164" fontId="20" fillId="3" borderId="24" xfId="1" applyFont="1" applyFill="1" applyBorder="1" applyAlignment="1" applyProtection="1">
      <alignment horizontal="center" vertical="center"/>
      <protection locked="0"/>
    </xf>
    <xf numFmtId="164" fontId="20" fillId="3" borderId="26" xfId="1" applyFont="1" applyFill="1" applyBorder="1" applyAlignment="1" applyProtection="1">
      <alignment horizontal="center" vertical="center"/>
      <protection locked="0"/>
    </xf>
    <xf numFmtId="0" fontId="19" fillId="3" borderId="16" xfId="3" applyNumberFormat="1" applyFont="1" applyFill="1" applyBorder="1" applyAlignment="1" applyProtection="1">
      <alignment horizontal="left" vertical="center"/>
      <protection locked="0"/>
    </xf>
    <xf numFmtId="0" fontId="19" fillId="3" borderId="17" xfId="3" applyNumberFormat="1" applyFont="1" applyFill="1" applyBorder="1" applyAlignment="1" applyProtection="1">
      <alignment horizontal="left" vertical="center"/>
      <protection locked="0"/>
    </xf>
    <xf numFmtId="0" fontId="19" fillId="3" borderId="15" xfId="3" applyNumberFormat="1" applyFont="1" applyFill="1" applyBorder="1" applyAlignment="1" applyProtection="1">
      <alignment horizontal="left" vertical="center"/>
      <protection locked="0"/>
    </xf>
    <xf numFmtId="0" fontId="19" fillId="3" borderId="18" xfId="3" applyNumberFormat="1" applyFont="1" applyFill="1" applyBorder="1" applyAlignment="1" applyProtection="1">
      <alignment horizontal="left" vertical="center"/>
      <protection locked="0"/>
    </xf>
    <xf numFmtId="164" fontId="19" fillId="3" borderId="29" xfId="1" applyFont="1" applyFill="1" applyBorder="1" applyAlignment="1" applyProtection="1">
      <alignment horizontal="center" vertical="center"/>
      <protection locked="0"/>
    </xf>
    <xf numFmtId="164" fontId="19" fillId="3" borderId="30" xfId="1" applyFont="1" applyFill="1" applyBorder="1" applyAlignment="1" applyProtection="1">
      <alignment horizontal="center" vertical="center"/>
      <protection locked="0"/>
    </xf>
    <xf numFmtId="9" fontId="3" fillId="3" borderId="16" xfId="2" applyFont="1" applyFill="1" applyBorder="1" applyAlignment="1" applyProtection="1">
      <alignment horizontal="left" vertical="center" indent="1"/>
      <protection locked="0"/>
    </xf>
    <xf numFmtId="164" fontId="3" fillId="0" borderId="15" xfId="1" applyFont="1" applyFill="1" applyBorder="1" applyAlignment="1" applyProtection="1">
      <alignment horizontal="center" vertical="center"/>
      <protection hidden="1"/>
    </xf>
    <xf numFmtId="164" fontId="3" fillId="0" borderId="18" xfId="1" applyFont="1" applyFill="1" applyBorder="1" applyAlignment="1" applyProtection="1">
      <alignment horizontal="center" vertical="center"/>
      <protection hidden="1"/>
    </xf>
    <xf numFmtId="49" fontId="3" fillId="3" borderId="0" xfId="1" applyNumberFormat="1" applyFont="1" applyFill="1" applyBorder="1" applyAlignment="1" applyProtection="1">
      <alignment horizontal="left" vertical="center"/>
      <protection locked="0"/>
    </xf>
    <xf numFmtId="49" fontId="3" fillId="3" borderId="19" xfId="1" applyNumberFormat="1" applyFont="1" applyFill="1" applyBorder="1" applyAlignment="1" applyProtection="1">
      <alignment horizontal="left" vertical="center"/>
      <protection locked="0"/>
    </xf>
    <xf numFmtId="164" fontId="3" fillId="3" borderId="15" xfId="1" applyFont="1" applyFill="1" applyBorder="1" applyAlignment="1" applyProtection="1">
      <alignment horizontal="center" vertical="center"/>
      <protection locked="0"/>
    </xf>
    <xf numFmtId="164" fontId="3" fillId="3" borderId="18" xfId="1" applyFont="1" applyFill="1" applyBorder="1" applyAlignment="1" applyProtection="1">
      <alignment horizontal="center" vertical="center"/>
      <protection locked="0"/>
    </xf>
    <xf numFmtId="0" fontId="19" fillId="3" borderId="2" xfId="3" applyNumberFormat="1" applyFont="1" applyFill="1" applyBorder="1" applyAlignment="1" applyProtection="1">
      <alignment horizontal="left" vertical="center"/>
      <protection locked="0"/>
    </xf>
    <xf numFmtId="0" fontId="19" fillId="3" borderId="25" xfId="3" applyNumberFormat="1" applyFont="1" applyFill="1" applyBorder="1" applyAlignment="1" applyProtection="1">
      <alignment horizontal="left" vertical="center"/>
      <protection locked="0"/>
    </xf>
    <xf numFmtId="164" fontId="19" fillId="3" borderId="24" xfId="1" applyFont="1" applyFill="1" applyBorder="1" applyAlignment="1" applyProtection="1">
      <alignment horizontal="center" vertical="center"/>
      <protection locked="0"/>
    </xf>
    <xf numFmtId="164" fontId="19" fillId="3" borderId="26" xfId="1" applyFont="1" applyFill="1" applyBorder="1" applyAlignment="1" applyProtection="1">
      <alignment horizontal="center" vertical="center"/>
      <protection locked="0"/>
    </xf>
    <xf numFmtId="0" fontId="3" fillId="3" borderId="6" xfId="3" applyNumberFormat="1" applyFont="1" applyFill="1" applyBorder="1" applyAlignment="1" applyProtection="1">
      <alignment horizontal="left" vertical="center"/>
      <protection locked="0"/>
    </xf>
    <xf numFmtId="49" fontId="3" fillId="3" borderId="6" xfId="3" applyNumberFormat="1" applyFont="1" applyFill="1" applyBorder="1" applyAlignment="1" applyProtection="1">
      <alignment horizontal="right" vertical="center"/>
      <protection locked="0"/>
    </xf>
    <xf numFmtId="49" fontId="3" fillId="3" borderId="6" xfId="3" applyNumberFormat="1" applyFont="1" applyFill="1" applyBorder="1" applyAlignment="1" applyProtection="1">
      <alignment horizontal="left" vertical="center"/>
      <protection locked="0"/>
    </xf>
    <xf numFmtId="165" fontId="3" fillId="0" borderId="6" xfId="3" applyNumberFormat="1" applyFont="1" applyFill="1" applyBorder="1" applyAlignment="1" applyProtection="1">
      <alignment horizontal="left" vertical="center"/>
      <protection locked="0"/>
    </xf>
    <xf numFmtId="0" fontId="3" fillId="0" borderId="8" xfId="3" applyNumberFormat="1" applyFont="1" applyFill="1" applyBorder="1" applyAlignment="1" applyProtection="1">
      <alignment horizontal="center" vertical="center"/>
      <protection hidden="1"/>
    </xf>
    <xf numFmtId="0" fontId="3" fillId="0" borderId="9" xfId="3" applyNumberFormat="1" applyFont="1" applyFill="1" applyBorder="1" applyAlignment="1" applyProtection="1">
      <alignment horizontal="center" vertical="center"/>
      <protection hidden="1"/>
    </xf>
    <xf numFmtId="0" fontId="3" fillId="0" borderId="10" xfId="3" applyNumberFormat="1" applyFont="1" applyFill="1" applyBorder="1" applyAlignment="1" applyProtection="1">
      <alignment horizontal="center" vertical="center"/>
      <protection hidden="1"/>
    </xf>
    <xf numFmtId="0" fontId="3" fillId="3" borderId="5" xfId="4" applyNumberFormat="1" applyFont="1" applyFill="1" applyBorder="1" applyAlignment="1" applyProtection="1">
      <alignment horizontal="left" vertical="center"/>
      <protection locked="0"/>
    </xf>
    <xf numFmtId="167" fontId="3" fillId="3" borderId="9" xfId="1" quotePrefix="1" applyNumberFormat="1" applyFont="1" applyFill="1" applyBorder="1" applyAlignment="1" applyProtection="1">
      <alignment horizontal="left" vertical="center"/>
      <protection locked="0"/>
    </xf>
    <xf numFmtId="167" fontId="3" fillId="3" borderId="10" xfId="1" quotePrefix="1" applyNumberFormat="1" applyFont="1" applyFill="1" applyBorder="1" applyAlignment="1" applyProtection="1">
      <alignment horizontal="left" vertical="center"/>
      <protection locked="0"/>
    </xf>
    <xf numFmtId="164" fontId="3" fillId="3" borderId="12" xfId="1" applyFont="1" applyFill="1" applyBorder="1" applyAlignment="1" applyProtection="1">
      <alignment horizontal="center" vertical="center"/>
      <protection locked="0"/>
    </xf>
    <xf numFmtId="164" fontId="3" fillId="3" borderId="13" xfId="1" applyFont="1" applyFill="1" applyBorder="1" applyAlignment="1" applyProtection="1">
      <alignment horizontal="center" vertical="center"/>
      <protection locked="0"/>
    </xf>
    <xf numFmtId="0" fontId="3" fillId="0" borderId="5" xfId="4" applyNumberFormat="1" applyFont="1" applyFill="1" applyBorder="1" applyAlignment="1" applyProtection="1">
      <alignment horizontal="center" vertical="center"/>
      <protection hidden="1"/>
    </xf>
    <xf numFmtId="0" fontId="3" fillId="0" borderId="5" xfId="4" applyNumberFormat="1" applyFont="1" applyFill="1" applyBorder="1" applyAlignment="1" applyProtection="1">
      <alignment horizontal="left" vertical="center"/>
      <protection hidden="1"/>
    </xf>
    <xf numFmtId="166" fontId="21" fillId="3" borderId="5" xfId="4" applyNumberFormat="1" applyFont="1" applyFill="1" applyBorder="1" applyAlignment="1" applyProtection="1">
      <alignment horizontal="center" vertical="center"/>
      <protection locked="0"/>
    </xf>
    <xf numFmtId="0" fontId="7" fillId="0" borderId="0" xfId="4" applyNumberFormat="1" applyFont="1" applyFill="1" applyBorder="1" applyAlignment="1" applyProtection="1">
      <alignment horizontal="center"/>
      <protection hidden="1"/>
    </xf>
    <xf numFmtId="0" fontId="9" fillId="0" borderId="0" xfId="4" applyNumberFormat="1" applyFont="1" applyFill="1" applyBorder="1" applyAlignment="1" applyProtection="1">
      <alignment horizontal="center" vertical="top"/>
      <protection hidden="1"/>
    </xf>
    <xf numFmtId="0" fontId="3" fillId="3" borderId="4" xfId="4" applyNumberFormat="1" applyFont="1" applyFill="1" applyBorder="1" applyAlignment="1" applyProtection="1">
      <alignment horizontal="left" vertical="center"/>
      <protection locked="0"/>
    </xf>
    <xf numFmtId="49" fontId="3" fillId="3" borderId="4" xfId="4" applyNumberFormat="1" applyFont="1" applyFill="1" applyBorder="1" applyAlignment="1" applyProtection="1">
      <alignment horizontal="left" vertical="center"/>
      <protection locked="0"/>
    </xf>
    <xf numFmtId="0" fontId="25" fillId="0" borderId="0" xfId="4" applyNumberFormat="1" applyFont="1" applyFill="1" applyAlignment="1" applyProtection="1">
      <alignment horizontal="left" vertical="center"/>
      <protection hidden="1"/>
    </xf>
    <xf numFmtId="49" fontId="3" fillId="3" borderId="5" xfId="4" applyNumberFormat="1" applyFont="1" applyFill="1" applyBorder="1" applyAlignment="1" applyProtection="1">
      <alignment horizontal="center" vertical="center"/>
      <protection locked="0"/>
    </xf>
    <xf numFmtId="0" fontId="3" fillId="0" borderId="4" xfId="4" applyNumberFormat="1" applyFont="1" applyFill="1" applyBorder="1" applyAlignment="1" applyProtection="1">
      <alignment horizontal="left" vertical="center"/>
      <protection hidden="1"/>
    </xf>
    <xf numFmtId="170" fontId="22" fillId="3" borderId="5" xfId="3" applyNumberFormat="1" applyFont="1" applyFill="1" applyBorder="1" applyAlignment="1" applyProtection="1">
      <alignment horizontal="center" vertical="center"/>
      <protection locked="0"/>
    </xf>
    <xf numFmtId="0" fontId="2" fillId="3" borderId="4" xfId="4" applyNumberFormat="1" applyFont="1" applyFill="1" applyBorder="1" applyAlignment="1" applyProtection="1">
      <alignment horizontal="left" vertical="center" indent="1"/>
      <protection locked="0"/>
    </xf>
  </cellXfs>
  <cellStyles count="8">
    <cellStyle name="Comma" xfId="1" builtinId="3"/>
    <cellStyle name="Comma 2" xfId="5" xr:uid="{00000000-0005-0000-0000-000001000000}"/>
    <cellStyle name="Normal" xfId="0" builtinId="0"/>
    <cellStyle name="Normal 2" xfId="6" xr:uid="{00000000-0005-0000-0000-000003000000}"/>
    <cellStyle name="Normal 2 2" xfId="3" xr:uid="{00000000-0005-0000-0000-000004000000}"/>
    <cellStyle name="Normal 3" xfId="4" xr:uid="{00000000-0005-0000-0000-000005000000}"/>
    <cellStyle name="Percent" xfId="2" builtinId="5"/>
    <cellStyle name="Percent 2" xfId="7" xr:uid="{00000000-0005-0000-0000-000007000000}"/>
  </cellStyles>
  <dxfs count="0"/>
  <tableStyles count="0" defaultTableStyle="TableStyleMedium9" defaultPivotStyle="PivotStyleLight16"/>
  <colors>
    <mruColors>
      <color rgb="FF0000FF"/>
      <color rgb="FFFFFFE1"/>
      <color rgb="FFFFFFD7"/>
      <color rgb="FFFFFFDC"/>
      <color rgb="FFFFFFCC"/>
      <color rgb="FFFFFFF3"/>
      <color rgb="FFFFFFD9"/>
      <color rgb="FFFFFFEF"/>
      <color rgb="FFCCFFCC"/>
      <color rgb="FF99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idEast/Desktop/CCL/CCL/CCL/Calculator%20-%20PF%20-%20Government%20%20Government%20Round%20Up%20Version%20-%20Partner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fit Rate &amp; Wakalah Fee"/>
      <sheetName val="master"/>
      <sheetName val="Customer"/>
      <sheetName val="Gov Sec &amp; KFHMB"/>
      <sheetName val="Maint"/>
      <sheetName val="voucher"/>
      <sheetName val="PDC"/>
    </sheetNames>
    <sheetDataSet>
      <sheetData sheetId="0">
        <row r="5">
          <cell r="B5">
            <v>0</v>
          </cell>
        </row>
        <row r="6">
          <cell r="B6">
            <v>20</v>
          </cell>
        </row>
        <row r="7">
          <cell r="B7">
            <v>21</v>
          </cell>
        </row>
        <row r="8">
          <cell r="B8">
            <v>22</v>
          </cell>
        </row>
        <row r="9">
          <cell r="B9">
            <v>23</v>
          </cell>
        </row>
        <row r="10">
          <cell r="B10">
            <v>24</v>
          </cell>
        </row>
        <row r="11">
          <cell r="B11">
            <v>25</v>
          </cell>
        </row>
        <row r="12">
          <cell r="B12">
            <v>26</v>
          </cell>
        </row>
        <row r="13">
          <cell r="B13">
            <v>27</v>
          </cell>
        </row>
        <row r="14">
          <cell r="B14">
            <v>28</v>
          </cell>
        </row>
        <row r="15">
          <cell r="B15">
            <v>29</v>
          </cell>
        </row>
        <row r="16">
          <cell r="B16">
            <v>30</v>
          </cell>
        </row>
        <row r="17">
          <cell r="B17">
            <v>31</v>
          </cell>
        </row>
        <row r="18">
          <cell r="B18">
            <v>32</v>
          </cell>
        </row>
        <row r="19">
          <cell r="B19">
            <v>33</v>
          </cell>
        </row>
        <row r="20">
          <cell r="B20">
            <v>34</v>
          </cell>
        </row>
        <row r="21">
          <cell r="B21">
            <v>35</v>
          </cell>
        </row>
        <row r="22">
          <cell r="B22">
            <v>36</v>
          </cell>
        </row>
        <row r="23">
          <cell r="B23">
            <v>37</v>
          </cell>
        </row>
        <row r="24">
          <cell r="B24">
            <v>38</v>
          </cell>
        </row>
        <row r="25">
          <cell r="B25">
            <v>39</v>
          </cell>
        </row>
        <row r="26">
          <cell r="B26">
            <v>40</v>
          </cell>
        </row>
        <row r="27">
          <cell r="B27">
            <v>41</v>
          </cell>
        </row>
        <row r="28">
          <cell r="B28">
            <v>42</v>
          </cell>
        </row>
        <row r="29">
          <cell r="B29">
            <v>43</v>
          </cell>
        </row>
        <row r="30">
          <cell r="B30">
            <v>44</v>
          </cell>
        </row>
        <row r="31">
          <cell r="B31">
            <v>45</v>
          </cell>
        </row>
        <row r="32">
          <cell r="B32">
            <v>46</v>
          </cell>
        </row>
        <row r="33">
          <cell r="B33">
            <v>47</v>
          </cell>
        </row>
        <row r="34">
          <cell r="B34">
            <v>48</v>
          </cell>
        </row>
        <row r="35">
          <cell r="B35">
            <v>49</v>
          </cell>
        </row>
        <row r="36">
          <cell r="B36">
            <v>50</v>
          </cell>
        </row>
        <row r="37">
          <cell r="B37">
            <v>51</v>
          </cell>
        </row>
        <row r="38">
          <cell r="B38">
            <v>52</v>
          </cell>
        </row>
        <row r="39">
          <cell r="B39">
            <v>53</v>
          </cell>
        </row>
        <row r="40">
          <cell r="B40">
            <v>54</v>
          </cell>
        </row>
        <row r="41">
          <cell r="B41">
            <v>55</v>
          </cell>
        </row>
        <row r="42">
          <cell r="B42">
            <v>56</v>
          </cell>
        </row>
        <row r="43">
          <cell r="B43">
            <v>57</v>
          </cell>
        </row>
        <row r="44">
          <cell r="B44">
            <v>58</v>
          </cell>
        </row>
        <row r="45">
          <cell r="B45">
            <v>59</v>
          </cell>
        </row>
        <row r="46">
          <cell r="B46">
            <v>60</v>
          </cell>
        </row>
        <row r="47">
          <cell r="B47">
            <v>61</v>
          </cell>
        </row>
        <row r="48">
          <cell r="B48">
            <v>62</v>
          </cell>
        </row>
        <row r="49">
          <cell r="B49">
            <v>63</v>
          </cell>
        </row>
        <row r="50">
          <cell r="B50">
            <v>64</v>
          </cell>
        </row>
        <row r="51">
          <cell r="B51">
            <v>65</v>
          </cell>
        </row>
        <row r="52">
          <cell r="B52">
            <v>66</v>
          </cell>
        </row>
        <row r="53">
          <cell r="B53">
            <v>67</v>
          </cell>
        </row>
        <row r="54">
          <cell r="B54">
            <v>68</v>
          </cell>
        </row>
        <row r="55">
          <cell r="B55">
            <v>69</v>
          </cell>
        </row>
        <row r="56">
          <cell r="B56">
            <v>70</v>
          </cell>
        </row>
        <row r="57">
          <cell r="B57">
            <v>71</v>
          </cell>
        </row>
        <row r="58">
          <cell r="B58">
            <v>72</v>
          </cell>
        </row>
        <row r="59">
          <cell r="B59">
            <v>73</v>
          </cell>
        </row>
        <row r="60">
          <cell r="B60">
            <v>74</v>
          </cell>
        </row>
        <row r="61">
          <cell r="B61">
            <v>75</v>
          </cell>
        </row>
        <row r="62">
          <cell r="B62">
            <v>76</v>
          </cell>
        </row>
        <row r="63">
          <cell r="B63">
            <v>77</v>
          </cell>
        </row>
        <row r="64">
          <cell r="B64">
            <v>78</v>
          </cell>
        </row>
        <row r="65">
          <cell r="B65">
            <v>79</v>
          </cell>
        </row>
        <row r="66">
          <cell r="B66">
            <v>80</v>
          </cell>
        </row>
        <row r="67">
          <cell r="B67">
            <v>81</v>
          </cell>
        </row>
        <row r="68">
          <cell r="B68">
            <v>82</v>
          </cell>
        </row>
        <row r="69">
          <cell r="B69">
            <v>83</v>
          </cell>
        </row>
        <row r="70">
          <cell r="B70">
            <v>84</v>
          </cell>
        </row>
        <row r="71">
          <cell r="B71">
            <v>85</v>
          </cell>
        </row>
        <row r="72">
          <cell r="B72">
            <v>86</v>
          </cell>
        </row>
        <row r="73">
          <cell r="B73">
            <v>87</v>
          </cell>
        </row>
        <row r="74">
          <cell r="B74">
            <v>88</v>
          </cell>
        </row>
        <row r="75">
          <cell r="B75">
            <v>89</v>
          </cell>
        </row>
        <row r="76">
          <cell r="B76">
            <v>90</v>
          </cell>
        </row>
        <row r="77">
          <cell r="B77">
            <v>91</v>
          </cell>
        </row>
        <row r="78">
          <cell r="B78">
            <v>92</v>
          </cell>
        </row>
        <row r="79">
          <cell r="B79">
            <v>93</v>
          </cell>
        </row>
        <row r="80">
          <cell r="B80">
            <v>94</v>
          </cell>
        </row>
        <row r="81">
          <cell r="B81">
            <v>95</v>
          </cell>
        </row>
        <row r="82">
          <cell r="B82">
            <v>96</v>
          </cell>
        </row>
        <row r="83">
          <cell r="B83">
            <v>97</v>
          </cell>
        </row>
        <row r="84">
          <cell r="B84">
            <v>98</v>
          </cell>
        </row>
        <row r="85">
          <cell r="B85">
            <v>99</v>
          </cell>
        </row>
        <row r="86">
          <cell r="B86">
            <v>100</v>
          </cell>
        </row>
        <row r="87">
          <cell r="B87">
            <v>101</v>
          </cell>
        </row>
        <row r="88">
          <cell r="B88">
            <v>102</v>
          </cell>
        </row>
        <row r="89">
          <cell r="B89">
            <v>103</v>
          </cell>
        </row>
        <row r="90">
          <cell r="B90">
            <v>104</v>
          </cell>
        </row>
        <row r="91">
          <cell r="B91">
            <v>105</v>
          </cell>
        </row>
        <row r="92">
          <cell r="B92">
            <v>106</v>
          </cell>
        </row>
        <row r="93">
          <cell r="B93">
            <v>107</v>
          </cell>
        </row>
        <row r="94">
          <cell r="B94">
            <v>108</v>
          </cell>
        </row>
        <row r="95">
          <cell r="B95">
            <v>109</v>
          </cell>
        </row>
        <row r="96">
          <cell r="B96">
            <v>110</v>
          </cell>
        </row>
        <row r="97">
          <cell r="B97">
            <v>111</v>
          </cell>
        </row>
        <row r="98">
          <cell r="B98">
            <v>112</v>
          </cell>
        </row>
        <row r="99">
          <cell r="B99">
            <v>113</v>
          </cell>
        </row>
        <row r="100">
          <cell r="B100">
            <v>114</v>
          </cell>
        </row>
        <row r="101">
          <cell r="B101">
            <v>115</v>
          </cell>
        </row>
        <row r="102">
          <cell r="B102">
            <v>116</v>
          </cell>
        </row>
        <row r="103">
          <cell r="B103">
            <v>117</v>
          </cell>
        </row>
        <row r="104">
          <cell r="B104">
            <v>118</v>
          </cell>
        </row>
        <row r="105">
          <cell r="B105">
            <v>119</v>
          </cell>
        </row>
        <row r="106">
          <cell r="B106">
            <v>120</v>
          </cell>
        </row>
        <row r="107">
          <cell r="B107">
            <v>121</v>
          </cell>
        </row>
        <row r="108">
          <cell r="B108">
            <v>122</v>
          </cell>
        </row>
        <row r="109">
          <cell r="B109">
            <v>123</v>
          </cell>
        </row>
        <row r="110">
          <cell r="B110">
            <v>124</v>
          </cell>
        </row>
        <row r="111">
          <cell r="B111">
            <v>125</v>
          </cell>
        </row>
        <row r="112">
          <cell r="B112">
            <v>126</v>
          </cell>
        </row>
        <row r="113">
          <cell r="B113">
            <v>127</v>
          </cell>
        </row>
        <row r="114">
          <cell r="B114">
            <v>128</v>
          </cell>
        </row>
        <row r="115">
          <cell r="B115">
            <v>129</v>
          </cell>
        </row>
        <row r="116">
          <cell r="B116">
            <v>130</v>
          </cell>
        </row>
        <row r="117">
          <cell r="B117">
            <v>131</v>
          </cell>
        </row>
        <row r="118">
          <cell r="B118">
            <v>132</v>
          </cell>
        </row>
        <row r="119">
          <cell r="B119">
            <v>133</v>
          </cell>
        </row>
        <row r="120">
          <cell r="B120">
            <v>134</v>
          </cell>
        </row>
        <row r="121">
          <cell r="B121">
            <v>135</v>
          </cell>
        </row>
        <row r="122">
          <cell r="B122">
            <v>136</v>
          </cell>
        </row>
        <row r="123">
          <cell r="B123">
            <v>137</v>
          </cell>
        </row>
        <row r="124">
          <cell r="B124">
            <v>138</v>
          </cell>
        </row>
        <row r="125">
          <cell r="B125">
            <v>139</v>
          </cell>
        </row>
        <row r="126">
          <cell r="B126">
            <v>140</v>
          </cell>
        </row>
        <row r="127">
          <cell r="B127">
            <v>141</v>
          </cell>
        </row>
        <row r="128">
          <cell r="B128">
            <v>142</v>
          </cell>
        </row>
        <row r="129">
          <cell r="B129">
            <v>143</v>
          </cell>
        </row>
        <row r="130">
          <cell r="B130">
            <v>144</v>
          </cell>
        </row>
        <row r="131">
          <cell r="B131">
            <v>145</v>
          </cell>
        </row>
        <row r="132">
          <cell r="B132">
            <v>146</v>
          </cell>
        </row>
        <row r="133">
          <cell r="B133">
            <v>147</v>
          </cell>
        </row>
        <row r="134">
          <cell r="B134">
            <v>148</v>
          </cell>
        </row>
        <row r="135">
          <cell r="B135">
            <v>149</v>
          </cell>
        </row>
        <row r="136">
          <cell r="B136">
            <v>150</v>
          </cell>
        </row>
        <row r="137">
          <cell r="B137">
            <v>151</v>
          </cell>
        </row>
        <row r="138">
          <cell r="B138">
            <v>152</v>
          </cell>
        </row>
        <row r="139">
          <cell r="B139">
            <v>153</v>
          </cell>
        </row>
        <row r="140">
          <cell r="B140">
            <v>154</v>
          </cell>
        </row>
        <row r="141">
          <cell r="B141">
            <v>155</v>
          </cell>
        </row>
        <row r="142">
          <cell r="B142">
            <v>156</v>
          </cell>
        </row>
        <row r="143">
          <cell r="B143">
            <v>157</v>
          </cell>
        </row>
        <row r="144">
          <cell r="B144">
            <v>158</v>
          </cell>
        </row>
        <row r="145">
          <cell r="B145">
            <v>159</v>
          </cell>
        </row>
        <row r="146">
          <cell r="B146">
            <v>160</v>
          </cell>
        </row>
        <row r="147">
          <cell r="B147">
            <v>161</v>
          </cell>
        </row>
        <row r="148">
          <cell r="B148">
            <v>162</v>
          </cell>
        </row>
        <row r="149">
          <cell r="B149">
            <v>163</v>
          </cell>
        </row>
        <row r="150">
          <cell r="B150">
            <v>164</v>
          </cell>
        </row>
        <row r="151">
          <cell r="B151">
            <v>165</v>
          </cell>
        </row>
        <row r="152">
          <cell r="B152">
            <v>166</v>
          </cell>
        </row>
        <row r="153">
          <cell r="B153">
            <v>167</v>
          </cell>
        </row>
        <row r="154">
          <cell r="B154">
            <v>168</v>
          </cell>
        </row>
        <row r="155">
          <cell r="B155">
            <v>169</v>
          </cell>
        </row>
        <row r="156">
          <cell r="B156">
            <v>170</v>
          </cell>
        </row>
        <row r="157">
          <cell r="B157">
            <v>171</v>
          </cell>
        </row>
        <row r="158">
          <cell r="B158">
            <v>172</v>
          </cell>
        </row>
        <row r="159">
          <cell r="B159">
            <v>173</v>
          </cell>
        </row>
        <row r="160">
          <cell r="B160">
            <v>174</v>
          </cell>
        </row>
        <row r="161">
          <cell r="B161">
            <v>175</v>
          </cell>
        </row>
        <row r="162">
          <cell r="B162">
            <v>176</v>
          </cell>
        </row>
        <row r="163">
          <cell r="B163">
            <v>177</v>
          </cell>
        </row>
        <row r="164">
          <cell r="B164">
            <v>178</v>
          </cell>
        </row>
        <row r="165">
          <cell r="B165">
            <v>179</v>
          </cell>
        </row>
        <row r="166">
          <cell r="B166">
            <v>180</v>
          </cell>
        </row>
        <row r="167">
          <cell r="B167">
            <v>181</v>
          </cell>
        </row>
        <row r="168">
          <cell r="B168">
            <v>182</v>
          </cell>
        </row>
        <row r="169">
          <cell r="B169">
            <v>183</v>
          </cell>
        </row>
        <row r="170">
          <cell r="B170">
            <v>184</v>
          </cell>
        </row>
        <row r="171">
          <cell r="B171">
            <v>185</v>
          </cell>
        </row>
        <row r="172">
          <cell r="B172">
            <v>186</v>
          </cell>
        </row>
        <row r="173">
          <cell r="B173">
            <v>187</v>
          </cell>
        </row>
        <row r="174">
          <cell r="B174">
            <v>188</v>
          </cell>
        </row>
        <row r="175">
          <cell r="B175">
            <v>189</v>
          </cell>
        </row>
        <row r="176">
          <cell r="B176">
            <v>190</v>
          </cell>
        </row>
        <row r="177">
          <cell r="B177">
            <v>191</v>
          </cell>
        </row>
        <row r="178">
          <cell r="B178">
            <v>192</v>
          </cell>
        </row>
        <row r="179">
          <cell r="B179">
            <v>193</v>
          </cell>
        </row>
        <row r="180">
          <cell r="B180">
            <v>194</v>
          </cell>
        </row>
        <row r="181">
          <cell r="B181">
            <v>195</v>
          </cell>
        </row>
        <row r="182">
          <cell r="B182">
            <v>196</v>
          </cell>
        </row>
        <row r="183">
          <cell r="B183">
            <v>197</v>
          </cell>
        </row>
        <row r="184">
          <cell r="B184">
            <v>198</v>
          </cell>
        </row>
        <row r="185">
          <cell r="B185">
            <v>199</v>
          </cell>
        </row>
        <row r="186">
          <cell r="B186">
            <v>200</v>
          </cell>
        </row>
        <row r="187">
          <cell r="B187">
            <v>201</v>
          </cell>
        </row>
        <row r="188">
          <cell r="B188">
            <v>202</v>
          </cell>
        </row>
        <row r="189">
          <cell r="B189">
            <v>203</v>
          </cell>
        </row>
        <row r="190">
          <cell r="B190">
            <v>204</v>
          </cell>
        </row>
        <row r="191">
          <cell r="B191">
            <v>205</v>
          </cell>
        </row>
        <row r="192">
          <cell r="B192">
            <v>206</v>
          </cell>
        </row>
        <row r="193">
          <cell r="B193">
            <v>207</v>
          </cell>
        </row>
        <row r="194">
          <cell r="B194">
            <v>208</v>
          </cell>
        </row>
        <row r="195">
          <cell r="B195">
            <v>209</v>
          </cell>
        </row>
        <row r="196">
          <cell r="B196">
            <v>210</v>
          </cell>
        </row>
        <row r="197">
          <cell r="B197">
            <v>211</v>
          </cell>
        </row>
        <row r="198">
          <cell r="B198">
            <v>212</v>
          </cell>
        </row>
        <row r="199">
          <cell r="B199">
            <v>213</v>
          </cell>
        </row>
        <row r="200">
          <cell r="B200">
            <v>214</v>
          </cell>
        </row>
        <row r="201">
          <cell r="B201">
            <v>215</v>
          </cell>
        </row>
        <row r="202">
          <cell r="B202">
            <v>216</v>
          </cell>
        </row>
        <row r="203">
          <cell r="B203">
            <v>217</v>
          </cell>
        </row>
        <row r="204">
          <cell r="B204">
            <v>218</v>
          </cell>
        </row>
        <row r="205">
          <cell r="B205">
            <v>219</v>
          </cell>
        </row>
        <row r="206">
          <cell r="B206">
            <v>220</v>
          </cell>
        </row>
        <row r="207">
          <cell r="B207">
            <v>221</v>
          </cell>
        </row>
        <row r="208">
          <cell r="B208">
            <v>222</v>
          </cell>
        </row>
        <row r="209">
          <cell r="B209">
            <v>223</v>
          </cell>
        </row>
        <row r="210">
          <cell r="B210">
            <v>224</v>
          </cell>
        </row>
        <row r="211">
          <cell r="B211">
            <v>225</v>
          </cell>
        </row>
        <row r="212">
          <cell r="B212">
            <v>226</v>
          </cell>
        </row>
        <row r="213">
          <cell r="B213">
            <v>227</v>
          </cell>
        </row>
        <row r="214">
          <cell r="B214">
            <v>228</v>
          </cell>
        </row>
        <row r="215">
          <cell r="B215">
            <v>229</v>
          </cell>
        </row>
        <row r="216">
          <cell r="B216">
            <v>230</v>
          </cell>
        </row>
        <row r="217">
          <cell r="B217">
            <v>231</v>
          </cell>
        </row>
        <row r="218">
          <cell r="B218">
            <v>232</v>
          </cell>
        </row>
        <row r="219">
          <cell r="B219">
            <v>233</v>
          </cell>
        </row>
        <row r="220">
          <cell r="B220">
            <v>234</v>
          </cell>
        </row>
        <row r="221">
          <cell r="B221">
            <v>235</v>
          </cell>
        </row>
        <row r="222">
          <cell r="B222">
            <v>236</v>
          </cell>
        </row>
        <row r="223">
          <cell r="B223">
            <v>237</v>
          </cell>
        </row>
        <row r="224">
          <cell r="B224">
            <v>238</v>
          </cell>
        </row>
        <row r="225">
          <cell r="B225">
            <v>239</v>
          </cell>
        </row>
        <row r="226">
          <cell r="B226">
            <v>240</v>
          </cell>
        </row>
      </sheetData>
      <sheetData sheetId="1"/>
      <sheetData sheetId="2"/>
      <sheetData sheetId="3">
        <row r="13">
          <cell r="F13">
            <v>170000</v>
          </cell>
        </row>
        <row r="18">
          <cell r="E18">
            <v>240</v>
          </cell>
        </row>
      </sheetData>
      <sheetData sheetId="4" refreshError="1"/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R44"/>
  <sheetViews>
    <sheetView showGridLines="0" tabSelected="1" zoomScale="90" zoomScaleNormal="90" zoomScaleSheetLayoutView="100" workbookViewId="0">
      <selection activeCell="BU11" sqref="BU11"/>
    </sheetView>
  </sheetViews>
  <sheetFormatPr defaultColWidth="9.28515625" defaultRowHeight="18" customHeight="1" x14ac:dyDescent="0.25"/>
  <cols>
    <col min="1" max="1" width="2.28515625" style="1" customWidth="1"/>
    <col min="2" max="2" width="1.7109375" style="1" customWidth="1"/>
    <col min="3" max="3" width="2.28515625" style="1" customWidth="1"/>
    <col min="4" max="68" width="1.7109375" style="1" customWidth="1"/>
    <col min="69" max="69" width="11.5703125" style="1" bestFit="1" customWidth="1"/>
    <col min="70" max="70" width="11.28515625" style="1" customWidth="1"/>
    <col min="71" max="16384" width="9.28515625" style="1"/>
  </cols>
  <sheetData>
    <row r="1" spans="1:69" ht="18" customHeight="1" x14ac:dyDescent="0.2">
      <c r="B1" s="2"/>
      <c r="D1" s="273" t="s">
        <v>60</v>
      </c>
      <c r="E1" s="273"/>
      <c r="F1" s="273"/>
      <c r="G1" s="273"/>
      <c r="H1" s="273"/>
      <c r="I1" s="273"/>
      <c r="J1" s="273"/>
      <c r="K1" s="273"/>
      <c r="L1" s="273"/>
      <c r="M1" s="273"/>
      <c r="N1" s="273"/>
      <c r="O1" s="273"/>
      <c r="P1" s="273"/>
      <c r="Q1" s="273"/>
      <c r="R1" s="273"/>
      <c r="S1" s="273"/>
      <c r="T1" s="273"/>
      <c r="U1" s="273"/>
      <c r="V1" s="273"/>
      <c r="W1" s="273"/>
      <c r="X1" s="273"/>
      <c r="Y1" s="273"/>
      <c r="Z1" s="273"/>
      <c r="AA1" s="273"/>
      <c r="AB1" s="273"/>
      <c r="AC1" s="273"/>
      <c r="AD1" s="273"/>
      <c r="AE1" s="273"/>
      <c r="AF1" s="273"/>
      <c r="AG1" s="273"/>
      <c r="AH1" s="273"/>
      <c r="AI1" s="273"/>
      <c r="AJ1" s="273"/>
      <c r="AK1" s="273"/>
      <c r="AL1" s="273"/>
      <c r="AM1" s="273"/>
      <c r="AN1" s="273"/>
      <c r="AO1" s="273"/>
      <c r="AP1" s="273"/>
      <c r="AQ1" s="273"/>
      <c r="AR1" s="273"/>
      <c r="AS1" s="273"/>
      <c r="AT1" s="273"/>
      <c r="AU1" s="273"/>
      <c r="AV1" s="273"/>
      <c r="AW1" s="273"/>
      <c r="AX1" s="273"/>
      <c r="AY1" s="273"/>
      <c r="AZ1" s="273"/>
      <c r="BA1" s="273"/>
      <c r="BB1" s="273"/>
      <c r="BC1" s="273"/>
      <c r="BD1" s="273"/>
      <c r="BE1" s="273"/>
      <c r="BF1" s="273"/>
      <c r="BG1" s="273"/>
      <c r="BH1" s="273"/>
      <c r="BI1" s="273"/>
      <c r="BJ1" s="273"/>
      <c r="BK1" s="273"/>
      <c r="BL1" s="269"/>
      <c r="BM1" s="269"/>
      <c r="BN1" s="269"/>
      <c r="BO1" s="269"/>
      <c r="BP1" s="3"/>
    </row>
    <row r="2" spans="1:69" ht="18" customHeight="1" x14ac:dyDescent="0.2">
      <c r="B2" s="4"/>
      <c r="D2" s="273"/>
      <c r="E2" s="273"/>
      <c r="F2" s="273"/>
      <c r="G2" s="273"/>
      <c r="H2" s="273"/>
      <c r="I2" s="273"/>
      <c r="J2" s="273"/>
      <c r="K2" s="273"/>
      <c r="L2" s="273"/>
      <c r="M2" s="273"/>
      <c r="N2" s="273"/>
      <c r="O2" s="273"/>
      <c r="P2" s="273"/>
      <c r="Q2" s="273"/>
      <c r="R2" s="273"/>
      <c r="S2" s="273"/>
      <c r="T2" s="273"/>
      <c r="U2" s="273"/>
      <c r="V2" s="273"/>
      <c r="W2" s="273"/>
      <c r="X2" s="273"/>
      <c r="Y2" s="273"/>
      <c r="Z2" s="273"/>
      <c r="AA2" s="273"/>
      <c r="AB2" s="273"/>
      <c r="AC2" s="273"/>
      <c r="AD2" s="273"/>
      <c r="AE2" s="273"/>
      <c r="AF2" s="273"/>
      <c r="AG2" s="273"/>
      <c r="AH2" s="273"/>
      <c r="AI2" s="273"/>
      <c r="AJ2" s="273"/>
      <c r="AK2" s="273"/>
      <c r="AL2" s="273"/>
      <c r="AM2" s="273"/>
      <c r="AN2" s="273"/>
      <c r="AO2" s="273"/>
      <c r="AP2" s="273"/>
      <c r="AQ2" s="273"/>
      <c r="AR2" s="273"/>
      <c r="AS2" s="273"/>
      <c r="AT2" s="273"/>
      <c r="AU2" s="273"/>
      <c r="AV2" s="273"/>
      <c r="AW2" s="273"/>
      <c r="AX2" s="273"/>
      <c r="AY2" s="273"/>
      <c r="AZ2" s="273"/>
      <c r="BA2" s="273"/>
      <c r="BB2" s="273"/>
      <c r="BC2" s="273"/>
      <c r="BD2" s="273"/>
      <c r="BE2" s="273"/>
      <c r="BF2" s="273"/>
      <c r="BG2" s="273"/>
      <c r="BH2" s="273"/>
      <c r="BI2" s="273"/>
      <c r="BJ2" s="273"/>
      <c r="BK2" s="273"/>
      <c r="BL2" s="269"/>
      <c r="BM2" s="269"/>
      <c r="BN2" s="269"/>
      <c r="BO2" s="269"/>
      <c r="BP2" s="3"/>
    </row>
    <row r="3" spans="1:69" ht="18" customHeight="1" x14ac:dyDescent="0.2">
      <c r="B3" s="5"/>
      <c r="D3" s="273"/>
      <c r="E3" s="273"/>
      <c r="F3" s="273"/>
      <c r="G3" s="273"/>
      <c r="H3" s="273"/>
      <c r="I3" s="273"/>
      <c r="J3" s="273"/>
      <c r="K3" s="273"/>
      <c r="L3" s="273"/>
      <c r="M3" s="273"/>
      <c r="N3" s="273"/>
      <c r="O3" s="273"/>
      <c r="P3" s="273"/>
      <c r="Q3" s="273"/>
      <c r="R3" s="273"/>
      <c r="S3" s="273"/>
      <c r="T3" s="273"/>
      <c r="U3" s="273"/>
      <c r="V3" s="273"/>
      <c r="W3" s="273"/>
      <c r="X3" s="273"/>
      <c r="Y3" s="273"/>
      <c r="Z3" s="273"/>
      <c r="AA3" s="273"/>
      <c r="AB3" s="273"/>
      <c r="AC3" s="273"/>
      <c r="AD3" s="273"/>
      <c r="AE3" s="273"/>
      <c r="AF3" s="273"/>
      <c r="AG3" s="273"/>
      <c r="AH3" s="273"/>
      <c r="AI3" s="273"/>
      <c r="AJ3" s="273"/>
      <c r="AK3" s="273"/>
      <c r="AL3" s="273"/>
      <c r="AM3" s="273"/>
      <c r="AN3" s="273"/>
      <c r="AO3" s="273"/>
      <c r="AP3" s="273"/>
      <c r="AQ3" s="273"/>
      <c r="AR3" s="273"/>
      <c r="AS3" s="273"/>
      <c r="AT3" s="273"/>
      <c r="AU3" s="273"/>
      <c r="AV3" s="273"/>
      <c r="AW3" s="273"/>
      <c r="AX3" s="273"/>
      <c r="AY3" s="273"/>
      <c r="AZ3" s="273"/>
      <c r="BA3" s="273"/>
      <c r="BB3" s="273"/>
      <c r="BC3" s="273"/>
      <c r="BD3" s="273"/>
      <c r="BE3" s="273"/>
      <c r="BF3" s="273"/>
      <c r="BG3" s="273"/>
      <c r="BH3" s="273"/>
      <c r="BI3" s="273"/>
      <c r="BJ3" s="273"/>
      <c r="BK3" s="273"/>
      <c r="BL3" s="270"/>
      <c r="BM3" s="270"/>
      <c r="BN3" s="270"/>
      <c r="BO3" s="270"/>
      <c r="BP3" s="3"/>
    </row>
    <row r="4" spans="1:69" ht="18" customHeight="1" x14ac:dyDescent="0.2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3"/>
      <c r="BM4" s="3"/>
      <c r="BN4" s="3"/>
      <c r="BO4" s="3"/>
      <c r="BP4" s="3"/>
    </row>
    <row r="5" spans="1:69" s="151" customFormat="1" ht="18" customHeight="1" x14ac:dyDescent="0.2">
      <c r="A5" s="147"/>
      <c r="B5" s="148" t="s">
        <v>61</v>
      </c>
      <c r="C5" s="148"/>
      <c r="D5" s="148"/>
      <c r="E5" s="148"/>
      <c r="F5" s="148"/>
      <c r="G5" s="148"/>
      <c r="H5" s="148"/>
      <c r="I5" s="148"/>
      <c r="J5" s="148"/>
      <c r="K5" s="148"/>
      <c r="L5" s="148"/>
      <c r="M5" s="148"/>
      <c r="N5" s="149"/>
      <c r="O5" s="149"/>
      <c r="P5" s="149" t="s">
        <v>0</v>
      </c>
      <c r="Q5" s="277"/>
      <c r="R5" s="277"/>
      <c r="S5" s="277"/>
      <c r="T5" s="277"/>
      <c r="U5" s="277"/>
      <c r="V5" s="277"/>
      <c r="W5" s="277"/>
      <c r="X5" s="277"/>
      <c r="Y5" s="277"/>
      <c r="Z5" s="277"/>
      <c r="AA5" s="277"/>
      <c r="AB5" s="277"/>
      <c r="AC5" s="277"/>
      <c r="AD5" s="277"/>
      <c r="AE5" s="277"/>
      <c r="AF5" s="277"/>
      <c r="AG5" s="147"/>
      <c r="AH5" s="148"/>
      <c r="AI5" s="148"/>
      <c r="AJ5" s="148"/>
      <c r="AK5" s="148"/>
      <c r="AL5" s="148"/>
      <c r="AM5" s="148"/>
      <c r="AN5" s="149"/>
      <c r="AO5" s="150" t="s">
        <v>62</v>
      </c>
      <c r="AP5" s="149" t="s">
        <v>0</v>
      </c>
      <c r="AQ5" s="277"/>
      <c r="AR5" s="277"/>
      <c r="AS5" s="277"/>
      <c r="AT5" s="277"/>
      <c r="AU5" s="277"/>
      <c r="AV5" s="277"/>
      <c r="AW5" s="277"/>
      <c r="AX5" s="277"/>
      <c r="AY5" s="277"/>
      <c r="AZ5" s="277"/>
      <c r="BA5" s="277"/>
      <c r="BB5" s="277"/>
      <c r="BC5" s="277"/>
      <c r="BD5" s="277"/>
      <c r="BE5" s="277"/>
      <c r="BF5" s="277"/>
      <c r="BG5" s="277"/>
      <c r="BH5" s="277"/>
      <c r="BI5" s="277"/>
      <c r="BJ5" s="277"/>
      <c r="BK5" s="277"/>
      <c r="BL5" s="277"/>
      <c r="BM5" s="277"/>
      <c r="BN5" s="277"/>
      <c r="BO5" s="277"/>
    </row>
    <row r="6" spans="1:69" ht="18" customHeight="1" x14ac:dyDescent="0.2">
      <c r="A6" s="6"/>
      <c r="B6" s="6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  <c r="AY6" s="3"/>
      <c r="AZ6" s="3"/>
      <c r="BA6" s="3"/>
      <c r="BB6" s="3"/>
      <c r="BC6" s="7"/>
      <c r="BD6" s="3"/>
      <c r="BE6" s="3"/>
      <c r="BF6" s="3"/>
      <c r="BG6" s="3"/>
      <c r="BH6" s="3"/>
      <c r="BI6" s="3"/>
      <c r="BJ6" s="3"/>
      <c r="BK6" s="3"/>
      <c r="BL6" s="3"/>
      <c r="BM6" s="3"/>
      <c r="BN6" s="3"/>
      <c r="BO6" s="3"/>
      <c r="BP6" s="8"/>
    </row>
    <row r="7" spans="1:69" ht="18" customHeight="1" x14ac:dyDescent="0.25">
      <c r="A7" s="9"/>
      <c r="B7" s="10" t="s">
        <v>1</v>
      </c>
      <c r="C7" s="10"/>
      <c r="D7" s="10"/>
      <c r="E7" s="10"/>
      <c r="F7" s="10"/>
      <c r="G7" s="10"/>
      <c r="H7" s="10"/>
      <c r="I7" s="10"/>
      <c r="J7" s="10" t="s">
        <v>0</v>
      </c>
      <c r="K7" s="271"/>
      <c r="L7" s="271"/>
      <c r="M7" s="271"/>
      <c r="N7" s="271"/>
      <c r="O7" s="271"/>
      <c r="P7" s="271"/>
      <c r="Q7" s="271"/>
      <c r="R7" s="271"/>
      <c r="S7" s="271"/>
      <c r="T7" s="271"/>
      <c r="U7" s="271"/>
      <c r="V7" s="271"/>
      <c r="W7" s="271"/>
      <c r="X7" s="271"/>
      <c r="Y7" s="271"/>
      <c r="Z7" s="271"/>
      <c r="AA7" s="271"/>
      <c r="AB7" s="271"/>
      <c r="AC7" s="271"/>
      <c r="AD7" s="271"/>
      <c r="AE7" s="271"/>
      <c r="AF7" s="271"/>
      <c r="AG7" s="271"/>
      <c r="AH7" s="271"/>
      <c r="AI7" s="271"/>
      <c r="AJ7" s="271"/>
      <c r="AK7" s="271"/>
      <c r="AL7" s="271"/>
      <c r="AM7" s="271"/>
      <c r="AN7" s="271"/>
      <c r="AO7" s="271"/>
      <c r="AP7" s="9"/>
      <c r="AQ7" s="10" t="s">
        <v>2</v>
      </c>
      <c r="AR7" s="10"/>
      <c r="AS7" s="10"/>
      <c r="AT7" s="10"/>
      <c r="AU7" s="10"/>
      <c r="AV7" s="10"/>
      <c r="AW7" s="10"/>
      <c r="AX7" s="10"/>
      <c r="AY7" s="10" t="s">
        <v>0</v>
      </c>
      <c r="AZ7" s="272"/>
      <c r="BA7" s="272"/>
      <c r="BB7" s="272"/>
      <c r="BC7" s="272"/>
      <c r="BD7" s="272"/>
      <c r="BE7" s="272"/>
      <c r="BF7" s="272"/>
      <c r="BG7" s="272"/>
      <c r="BH7" s="272"/>
      <c r="BI7" s="272"/>
      <c r="BJ7" s="272"/>
      <c r="BK7" s="272"/>
      <c r="BL7" s="272"/>
      <c r="BM7" s="272"/>
      <c r="BN7" s="272"/>
      <c r="BO7" s="272"/>
    </row>
    <row r="8" spans="1:69" ht="18" customHeight="1" x14ac:dyDescent="0.25">
      <c r="A8" s="9"/>
      <c r="B8" s="10" t="s">
        <v>3</v>
      </c>
      <c r="C8" s="10"/>
      <c r="D8" s="10"/>
      <c r="E8" s="10"/>
      <c r="F8" s="10"/>
      <c r="G8" s="10"/>
      <c r="H8" s="10"/>
      <c r="I8" s="10"/>
      <c r="J8" s="10" t="s">
        <v>0</v>
      </c>
      <c r="K8" s="261"/>
      <c r="L8" s="261"/>
      <c r="M8" s="261"/>
      <c r="N8" s="261"/>
      <c r="O8" s="261"/>
      <c r="P8" s="261"/>
      <c r="Q8" s="261"/>
      <c r="R8" s="261"/>
      <c r="S8" s="261"/>
      <c r="T8" s="261"/>
      <c r="U8" s="261"/>
      <c r="V8" s="261"/>
      <c r="W8" s="261"/>
      <c r="X8" s="261"/>
      <c r="Y8" s="261"/>
      <c r="Z8" s="261"/>
      <c r="AA8" s="261"/>
      <c r="AB8" s="261"/>
      <c r="AC8" s="261"/>
      <c r="AD8" s="261"/>
      <c r="AE8" s="261"/>
      <c r="AF8" s="261"/>
      <c r="AG8" s="261"/>
      <c r="AH8" s="261"/>
      <c r="AI8" s="261"/>
      <c r="AJ8" s="261"/>
      <c r="AK8" s="261"/>
      <c r="AL8" s="261"/>
      <c r="AM8" s="261"/>
      <c r="AN8" s="261"/>
      <c r="AO8" s="261"/>
      <c r="AP8" s="9"/>
      <c r="AQ8" s="10" t="s">
        <v>4</v>
      </c>
      <c r="AR8" s="10"/>
      <c r="AS8" s="10"/>
      <c r="AT8" s="10"/>
      <c r="AU8" s="10"/>
      <c r="AV8" s="10"/>
      <c r="AW8" s="10"/>
      <c r="AX8" s="10"/>
      <c r="AY8" s="10" t="s">
        <v>0</v>
      </c>
      <c r="AZ8" s="274"/>
      <c r="BA8" s="274"/>
      <c r="BB8" s="275" t="s">
        <v>5</v>
      </c>
      <c r="BC8" s="275"/>
      <c r="BD8" s="276" t="s">
        <v>6</v>
      </c>
      <c r="BE8" s="276"/>
      <c r="BF8" s="276"/>
      <c r="BG8" s="276"/>
      <c r="BH8" s="276"/>
      <c r="BI8" s="276"/>
      <c r="BJ8" s="276"/>
      <c r="BK8" s="276"/>
      <c r="BL8" s="276"/>
      <c r="BM8" s="129" t="s">
        <v>56</v>
      </c>
      <c r="BN8" s="11"/>
      <c r="BO8" s="11"/>
    </row>
    <row r="9" spans="1:69" ht="18" customHeight="1" x14ac:dyDescent="0.2">
      <c r="A9" s="9"/>
      <c r="B9" s="10" t="s">
        <v>7</v>
      </c>
      <c r="C9" s="10"/>
      <c r="D9" s="10"/>
      <c r="E9" s="10"/>
      <c r="F9" s="10"/>
      <c r="G9" s="10"/>
      <c r="H9" s="10"/>
      <c r="I9" s="10"/>
      <c r="J9" s="10" t="s">
        <v>0</v>
      </c>
      <c r="K9" s="261"/>
      <c r="L9" s="261"/>
      <c r="M9" s="261"/>
      <c r="N9" s="261"/>
      <c r="O9" s="261"/>
      <c r="P9" s="261"/>
      <c r="Q9" s="261"/>
      <c r="R9" s="261"/>
      <c r="S9" s="261"/>
      <c r="T9" s="261"/>
      <c r="U9" s="261"/>
      <c r="V9" s="261"/>
      <c r="W9" s="261"/>
      <c r="X9" s="261"/>
      <c r="Y9" s="261"/>
      <c r="Z9" s="261"/>
      <c r="AA9" s="261"/>
      <c r="AB9" s="261"/>
      <c r="AC9" s="261"/>
      <c r="AD9" s="261"/>
      <c r="AE9" s="261"/>
      <c r="AF9" s="261"/>
      <c r="AG9" s="261"/>
      <c r="AH9" s="261"/>
      <c r="AI9" s="261"/>
      <c r="AJ9" s="261"/>
      <c r="AK9" s="261"/>
      <c r="AL9" s="261"/>
      <c r="AM9" s="261"/>
      <c r="AN9" s="261"/>
      <c r="AO9" s="261"/>
      <c r="AP9" s="9"/>
      <c r="AQ9" s="10" t="s">
        <v>8</v>
      </c>
      <c r="AR9" s="10"/>
      <c r="AS9" s="10"/>
      <c r="AT9" s="10"/>
      <c r="AU9" s="10"/>
      <c r="AV9" s="10"/>
      <c r="AW9" s="10"/>
      <c r="AX9" s="10"/>
      <c r="AY9" s="10" t="s">
        <v>0</v>
      </c>
      <c r="AZ9" s="261"/>
      <c r="BA9" s="261"/>
      <c r="BB9" s="261"/>
      <c r="BC9" s="261"/>
      <c r="BD9" s="261"/>
      <c r="BE9" s="261"/>
      <c r="BF9" s="261"/>
      <c r="BG9" s="261"/>
      <c r="BH9" s="261"/>
      <c r="BI9" s="261"/>
      <c r="BJ9" s="261"/>
      <c r="BK9" s="261"/>
      <c r="BL9" s="261"/>
      <c r="BM9" s="261"/>
      <c r="BN9" s="261"/>
      <c r="BO9" s="261"/>
      <c r="BQ9" s="124" t="s">
        <v>55</v>
      </c>
    </row>
    <row r="10" spans="1:69" ht="18" customHeight="1" x14ac:dyDescent="0.25">
      <c r="A10" s="9"/>
      <c r="B10" s="10" t="s">
        <v>9</v>
      </c>
      <c r="C10" s="10"/>
      <c r="D10" s="10"/>
      <c r="E10" s="10"/>
      <c r="F10" s="10"/>
      <c r="G10" s="10"/>
      <c r="H10" s="10"/>
      <c r="I10" s="10"/>
      <c r="J10" s="10" t="s">
        <v>0</v>
      </c>
      <c r="K10" s="261"/>
      <c r="L10" s="261"/>
      <c r="M10" s="261"/>
      <c r="N10" s="261"/>
      <c r="O10" s="261"/>
      <c r="P10" s="261"/>
      <c r="Q10" s="261"/>
      <c r="R10" s="261"/>
      <c r="S10" s="261"/>
      <c r="T10" s="261"/>
      <c r="U10" s="261"/>
      <c r="V10" s="261"/>
      <c r="W10" s="261"/>
      <c r="X10" s="261"/>
      <c r="Y10" s="261"/>
      <c r="Z10" s="261"/>
      <c r="AA10" s="261"/>
      <c r="AB10" s="261"/>
      <c r="AC10" s="261"/>
      <c r="AD10" s="261"/>
      <c r="AE10" s="261"/>
      <c r="AF10" s="261"/>
      <c r="AG10" s="261"/>
      <c r="AH10" s="261"/>
      <c r="AI10" s="261"/>
      <c r="AJ10" s="261"/>
      <c r="AK10" s="261"/>
      <c r="AL10" s="261"/>
      <c r="AM10" s="261"/>
      <c r="AN10" s="261"/>
      <c r="AO10" s="261"/>
      <c r="AP10" s="9"/>
      <c r="AQ10" s="10" t="s">
        <v>10</v>
      </c>
      <c r="AR10" s="10"/>
      <c r="AS10" s="10"/>
      <c r="AT10" s="10"/>
      <c r="AU10" s="10"/>
      <c r="AV10" s="10"/>
      <c r="AW10" s="10"/>
      <c r="AX10" s="10"/>
      <c r="AY10" s="10" t="s">
        <v>0</v>
      </c>
      <c r="AZ10" s="266">
        <f>ROUNDDOWN((EOMONTH(BQ10,0)-BJ10)/365.25,0)</f>
        <v>39</v>
      </c>
      <c r="BA10" s="266"/>
      <c r="BB10" s="267" t="s">
        <v>5</v>
      </c>
      <c r="BC10" s="267"/>
      <c r="BD10" s="266">
        <f>ROUND(((EOMONTH(BQ10,0)-BJ10)/365.25-ROUNDDOWN((EOMONTH(BQ10,0)-BJ10)/365.25,0))*12,0)</f>
        <v>6</v>
      </c>
      <c r="BE10" s="266"/>
      <c r="BF10" s="266" t="s">
        <v>11</v>
      </c>
      <c r="BG10" s="266"/>
      <c r="BH10" s="266"/>
      <c r="BI10" s="266"/>
      <c r="BJ10" s="268">
        <v>30088</v>
      </c>
      <c r="BK10" s="268"/>
      <c r="BL10" s="268"/>
      <c r="BM10" s="268"/>
      <c r="BN10" s="268"/>
      <c r="BO10" s="268"/>
      <c r="BQ10" s="134">
        <v>44524</v>
      </c>
    </row>
    <row r="11" spans="1:69" ht="18" customHeight="1" thickBot="1" x14ac:dyDescent="0.3">
      <c r="A11" s="9"/>
      <c r="B11" s="9"/>
      <c r="C11" s="9"/>
      <c r="D11" s="9"/>
      <c r="E11" s="9"/>
      <c r="F11" s="9"/>
      <c r="G11" s="9"/>
      <c r="H11" s="9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  <c r="AA11" s="12"/>
      <c r="AB11" s="12"/>
      <c r="AC11" s="12"/>
      <c r="AD11" s="12"/>
      <c r="AE11" s="12"/>
      <c r="AF11" s="12"/>
      <c r="AG11" s="12"/>
      <c r="AH11" s="12"/>
      <c r="AI11" s="12"/>
      <c r="AJ11" s="12"/>
      <c r="AK11" s="12"/>
      <c r="AL11" s="9"/>
      <c r="AM11" s="9"/>
      <c r="AN11" s="9"/>
      <c r="AO11" s="9"/>
      <c r="AP11" s="9"/>
      <c r="AQ11" s="9"/>
      <c r="AR11" s="9"/>
      <c r="AS11" s="9"/>
      <c r="AT11" s="9"/>
      <c r="AU11" s="9"/>
      <c r="AV11" s="12"/>
      <c r="AW11" s="12"/>
      <c r="AX11" s="12"/>
      <c r="AY11" s="12"/>
      <c r="AZ11" s="12"/>
      <c r="BA11" s="12"/>
      <c r="BB11" s="12"/>
      <c r="BC11" s="12"/>
      <c r="BD11" s="12"/>
      <c r="BE11" s="12"/>
      <c r="BF11" s="12"/>
      <c r="BG11" s="8"/>
      <c r="BH11" s="8"/>
      <c r="BI11" s="8"/>
      <c r="BJ11" s="8"/>
      <c r="BK11" s="8"/>
      <c r="BL11" s="8"/>
      <c r="BM11" s="8"/>
      <c r="BN11" s="8"/>
      <c r="BO11" s="8"/>
      <c r="BP11" s="8"/>
    </row>
    <row r="12" spans="1:69" ht="18" customHeight="1" thickBot="1" x14ac:dyDescent="0.3">
      <c r="A12" s="13" t="s">
        <v>12</v>
      </c>
      <c r="B12" s="14" t="s">
        <v>13</v>
      </c>
      <c r="C12" s="14"/>
      <c r="D12" s="14"/>
      <c r="E12" s="14"/>
      <c r="F12" s="14"/>
      <c r="G12" s="14"/>
      <c r="H12" s="14"/>
      <c r="I12" s="14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4"/>
      <c r="Y12" s="14"/>
      <c r="Z12" s="14"/>
      <c r="AA12" s="16" t="s">
        <v>14</v>
      </c>
      <c r="AB12" s="14" t="s">
        <v>0</v>
      </c>
      <c r="AC12" s="254">
        <v>55</v>
      </c>
      <c r="AD12" s="254"/>
      <c r="AE12" s="254"/>
      <c r="AF12" s="15"/>
      <c r="AG12" s="15"/>
      <c r="AH12" s="15"/>
      <c r="AI12" s="17"/>
      <c r="AJ12" s="17"/>
      <c r="AK12" s="17"/>
      <c r="AL12" s="17"/>
      <c r="AM12" s="255" t="s">
        <v>15</v>
      </c>
      <c r="AN12" s="255"/>
      <c r="AO12" s="255"/>
      <c r="AP12" s="18" t="s">
        <v>16</v>
      </c>
      <c r="AQ12" s="256"/>
      <c r="AR12" s="256"/>
      <c r="AS12" s="256"/>
      <c r="AT12" s="257" t="s">
        <v>17</v>
      </c>
      <c r="AU12" s="257"/>
      <c r="AV12" s="17"/>
      <c r="AW12" s="17"/>
      <c r="AX12" s="17"/>
      <c r="AY12" s="19"/>
      <c r="AZ12" s="258" t="s">
        <v>18</v>
      </c>
      <c r="BA12" s="259"/>
      <c r="BB12" s="259"/>
      <c r="BC12" s="259"/>
      <c r="BD12" s="259"/>
      <c r="BE12" s="259"/>
      <c r="BF12" s="259"/>
      <c r="BG12" s="259"/>
      <c r="BH12" s="259"/>
      <c r="BI12" s="259"/>
      <c r="BJ12" s="259"/>
      <c r="BK12" s="259"/>
      <c r="BL12" s="259"/>
      <c r="BM12" s="259"/>
      <c r="BN12" s="259"/>
      <c r="BO12" s="260"/>
      <c r="BP12" s="20"/>
    </row>
    <row r="13" spans="1:69" ht="18" customHeight="1" x14ac:dyDescent="0.25">
      <c r="A13" s="8"/>
      <c r="B13" s="21" t="s">
        <v>19</v>
      </c>
      <c r="C13" s="22"/>
      <c r="D13" s="22"/>
      <c r="E13" s="22"/>
      <c r="F13" s="22"/>
      <c r="G13" s="22"/>
      <c r="H13" s="22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4"/>
      <c r="AF13" s="24"/>
      <c r="AG13" s="24"/>
      <c r="AH13" s="24"/>
      <c r="AI13" s="25"/>
      <c r="AJ13" s="25"/>
      <c r="AK13" s="25"/>
      <c r="AL13" s="25"/>
      <c r="AM13" s="25"/>
      <c r="AN13" s="25"/>
      <c r="AO13" s="26" t="s">
        <v>20</v>
      </c>
      <c r="AP13" s="26" t="s">
        <v>0</v>
      </c>
      <c r="AQ13" s="262"/>
      <c r="AR13" s="262"/>
      <c r="AS13" s="262"/>
      <c r="AT13" s="262"/>
      <c r="AU13" s="262"/>
      <c r="AV13" s="262"/>
      <c r="AW13" s="262"/>
      <c r="AX13" s="262"/>
      <c r="AY13" s="263"/>
      <c r="AZ13" s="27" t="s">
        <v>21</v>
      </c>
      <c r="BA13" s="25"/>
      <c r="BB13" s="28"/>
      <c r="BC13" s="28"/>
      <c r="BD13" s="28"/>
      <c r="BE13" s="28"/>
      <c r="BF13" s="28"/>
      <c r="BG13" s="28"/>
      <c r="BH13" s="28"/>
      <c r="BI13" s="264"/>
      <c r="BJ13" s="264"/>
      <c r="BK13" s="264"/>
      <c r="BL13" s="264"/>
      <c r="BM13" s="264"/>
      <c r="BN13" s="264"/>
      <c r="BO13" s="265"/>
      <c r="BP13" s="20"/>
    </row>
    <row r="14" spans="1:69" ht="18" customHeight="1" x14ac:dyDescent="0.25">
      <c r="A14" s="8"/>
      <c r="B14" s="29" t="s">
        <v>22</v>
      </c>
      <c r="C14" s="30"/>
      <c r="D14" s="30"/>
      <c r="E14" s="30"/>
      <c r="F14" s="30"/>
      <c r="G14" s="30"/>
      <c r="H14" s="30"/>
      <c r="I14" s="30"/>
      <c r="J14" s="30"/>
      <c r="K14" s="30"/>
      <c r="L14" s="31"/>
      <c r="M14" s="31"/>
      <c r="N14" s="31"/>
      <c r="O14" s="31"/>
      <c r="P14" s="31"/>
      <c r="Q14" s="31"/>
      <c r="R14" s="3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2"/>
      <c r="AF14" s="32"/>
      <c r="AG14" s="32"/>
      <c r="AH14" s="32"/>
      <c r="AI14" s="32"/>
      <c r="AJ14" s="32"/>
      <c r="AK14" s="32"/>
      <c r="AL14" s="32"/>
      <c r="AM14" s="32"/>
      <c r="AN14" s="32"/>
      <c r="AO14" s="33"/>
      <c r="AP14" s="33"/>
      <c r="AQ14" s="243">
        <v>0.6</v>
      </c>
      <c r="AR14" s="243"/>
      <c r="AS14" s="243"/>
      <c r="AT14" s="243"/>
      <c r="AU14" s="243"/>
      <c r="AV14" s="243"/>
      <c r="AW14" s="34"/>
      <c r="AX14" s="34"/>
      <c r="AY14" s="35"/>
      <c r="AZ14" s="36" t="s">
        <v>21</v>
      </c>
      <c r="BA14" s="37"/>
      <c r="BB14" s="32"/>
      <c r="BC14" s="32"/>
      <c r="BD14" s="32"/>
      <c r="BE14" s="32"/>
      <c r="BF14" s="32"/>
      <c r="BG14" s="32"/>
      <c r="BH14" s="32"/>
      <c r="BI14" s="244">
        <f>ROUND(BI13*AQ14,2)</f>
        <v>0</v>
      </c>
      <c r="BJ14" s="244"/>
      <c r="BK14" s="244"/>
      <c r="BL14" s="244"/>
      <c r="BM14" s="244"/>
      <c r="BN14" s="244"/>
      <c r="BO14" s="245"/>
    </row>
    <row r="15" spans="1:69" ht="18" customHeight="1" thickBot="1" x14ac:dyDescent="0.3">
      <c r="A15" s="8"/>
      <c r="B15" s="29" t="s">
        <v>23</v>
      </c>
      <c r="C15" s="30"/>
      <c r="D15" s="30"/>
      <c r="E15" s="30"/>
      <c r="F15" s="30"/>
      <c r="G15" s="30"/>
      <c r="H15" s="30"/>
      <c r="I15" s="30"/>
      <c r="J15" s="30"/>
      <c r="K15" s="30"/>
      <c r="L15" s="30"/>
      <c r="M15" s="30"/>
      <c r="N15" s="30"/>
      <c r="O15" s="30"/>
      <c r="P15" s="30"/>
      <c r="Q15" s="31"/>
      <c r="R15" s="31"/>
      <c r="S15" s="31"/>
      <c r="T15" s="31"/>
      <c r="U15" s="31"/>
      <c r="V15" s="31"/>
      <c r="W15" s="38"/>
      <c r="X15" s="31"/>
      <c r="Y15" s="31"/>
      <c r="Z15" s="31"/>
      <c r="AA15" s="31"/>
      <c r="AB15" s="38"/>
      <c r="AC15" s="38"/>
      <c r="AD15" s="38"/>
      <c r="AE15" s="39"/>
      <c r="AF15" s="39"/>
      <c r="AG15" s="39"/>
      <c r="AH15" s="39"/>
      <c r="AI15" s="39"/>
      <c r="AJ15" s="39"/>
      <c r="AK15" s="40"/>
      <c r="AL15" s="40"/>
      <c r="AM15" s="40"/>
      <c r="AN15" s="40"/>
      <c r="AO15" s="41" t="s">
        <v>24</v>
      </c>
      <c r="AP15" s="42" t="s">
        <v>0</v>
      </c>
      <c r="AQ15" s="246"/>
      <c r="AR15" s="246"/>
      <c r="AS15" s="246"/>
      <c r="AT15" s="246"/>
      <c r="AU15" s="246"/>
      <c r="AV15" s="246"/>
      <c r="AW15" s="246"/>
      <c r="AX15" s="246"/>
      <c r="AY15" s="247"/>
      <c r="AZ15" s="36" t="s">
        <v>21</v>
      </c>
      <c r="BA15" s="37"/>
      <c r="BB15" s="32"/>
      <c r="BC15" s="32"/>
      <c r="BD15" s="32"/>
      <c r="BE15" s="32"/>
      <c r="BF15" s="32"/>
      <c r="BG15" s="32"/>
      <c r="BH15" s="32"/>
      <c r="BI15" s="248"/>
      <c r="BJ15" s="248"/>
      <c r="BK15" s="248"/>
      <c r="BL15" s="248"/>
      <c r="BM15" s="248"/>
      <c r="BN15" s="248"/>
      <c r="BO15" s="249"/>
    </row>
    <row r="16" spans="1:69" ht="18" customHeight="1" thickBot="1" x14ac:dyDescent="0.3">
      <c r="A16" s="8"/>
      <c r="B16" s="43" t="s">
        <v>25</v>
      </c>
      <c r="C16" s="44"/>
      <c r="D16" s="44"/>
      <c r="E16" s="44"/>
      <c r="F16" s="44"/>
      <c r="G16" s="44"/>
      <c r="H16" s="44"/>
      <c r="I16" s="44"/>
      <c r="J16" s="44"/>
      <c r="K16" s="45"/>
      <c r="L16" s="45"/>
      <c r="M16" s="45"/>
      <c r="N16" s="45"/>
      <c r="O16" s="45"/>
      <c r="P16" s="45"/>
      <c r="Q16" s="45"/>
      <c r="R16" s="45"/>
      <c r="S16" s="45"/>
      <c r="T16" s="45"/>
      <c r="U16" s="45"/>
      <c r="V16" s="45"/>
      <c r="W16" s="46"/>
      <c r="X16" s="45"/>
      <c r="Y16" s="45"/>
      <c r="Z16" s="45"/>
      <c r="AA16" s="45"/>
      <c r="AB16" s="46"/>
      <c r="AC16" s="46"/>
      <c r="AD16" s="46"/>
      <c r="AE16" s="47"/>
      <c r="AF16" s="47"/>
      <c r="AG16" s="47"/>
      <c r="AH16" s="47"/>
      <c r="AI16" s="47"/>
      <c r="AJ16" s="47"/>
      <c r="AK16" s="47"/>
      <c r="AL16" s="47"/>
      <c r="AM16" s="47"/>
      <c r="AN16" s="47"/>
      <c r="AO16" s="47"/>
      <c r="AP16" s="47"/>
      <c r="AQ16" s="48"/>
      <c r="AR16" s="48"/>
      <c r="AS16" s="48"/>
      <c r="AT16" s="48"/>
      <c r="AU16" s="48"/>
      <c r="AV16" s="48"/>
      <c r="AW16" s="48"/>
      <c r="AX16" s="48"/>
      <c r="AY16" s="49"/>
      <c r="AZ16" s="50" t="s">
        <v>21</v>
      </c>
      <c r="BA16" s="51"/>
      <c r="BB16" s="52"/>
      <c r="BC16" s="52"/>
      <c r="BD16" s="52"/>
      <c r="BE16" s="52"/>
      <c r="BF16" s="52"/>
      <c r="BG16" s="52"/>
      <c r="BH16" s="52"/>
      <c r="BI16" s="182">
        <f>SUM(BI14:BO15)</f>
        <v>0</v>
      </c>
      <c r="BJ16" s="182"/>
      <c r="BK16" s="182"/>
      <c r="BL16" s="182"/>
      <c r="BM16" s="182"/>
      <c r="BN16" s="182"/>
      <c r="BO16" s="183"/>
    </row>
    <row r="17" spans="1:67" ht="18" customHeight="1" x14ac:dyDescent="0.25">
      <c r="A17" s="8"/>
      <c r="B17" s="53" t="s">
        <v>26</v>
      </c>
      <c r="C17" s="54"/>
      <c r="D17" s="54"/>
      <c r="E17" s="54"/>
      <c r="F17" s="54"/>
      <c r="G17" s="54"/>
      <c r="H17" s="54"/>
      <c r="I17" s="54"/>
      <c r="J17" s="54"/>
      <c r="K17" s="54"/>
      <c r="L17" s="54"/>
      <c r="M17" s="54"/>
      <c r="N17" s="54"/>
      <c r="O17" s="55"/>
      <c r="P17" s="56"/>
      <c r="Q17" s="56"/>
      <c r="R17" s="250"/>
      <c r="S17" s="250"/>
      <c r="T17" s="250"/>
      <c r="U17" s="250"/>
      <c r="V17" s="250"/>
      <c r="W17" s="250"/>
      <c r="X17" s="250"/>
      <c r="Y17" s="250"/>
      <c r="Z17" s="250"/>
      <c r="AA17" s="250"/>
      <c r="AB17" s="250"/>
      <c r="AC17" s="250"/>
      <c r="AD17" s="250"/>
      <c r="AE17" s="250"/>
      <c r="AF17" s="250"/>
      <c r="AG17" s="250"/>
      <c r="AH17" s="250"/>
      <c r="AI17" s="250"/>
      <c r="AJ17" s="250"/>
      <c r="AK17" s="250"/>
      <c r="AL17" s="250"/>
      <c r="AM17" s="250"/>
      <c r="AN17" s="250"/>
      <c r="AO17" s="250"/>
      <c r="AP17" s="250"/>
      <c r="AQ17" s="250"/>
      <c r="AR17" s="250"/>
      <c r="AS17" s="250"/>
      <c r="AT17" s="250"/>
      <c r="AU17" s="250"/>
      <c r="AV17" s="250"/>
      <c r="AW17" s="250"/>
      <c r="AX17" s="250"/>
      <c r="AY17" s="251"/>
      <c r="AZ17" s="57" t="s">
        <v>21</v>
      </c>
      <c r="BA17" s="58"/>
      <c r="BB17" s="56"/>
      <c r="BC17" s="56"/>
      <c r="BD17" s="56"/>
      <c r="BE17" s="56"/>
      <c r="BF17" s="56"/>
      <c r="BG17" s="56"/>
      <c r="BH17" s="56"/>
      <c r="BI17" s="252"/>
      <c r="BJ17" s="252"/>
      <c r="BK17" s="252"/>
      <c r="BL17" s="252"/>
      <c r="BM17" s="252"/>
      <c r="BN17" s="252"/>
      <c r="BO17" s="253"/>
    </row>
    <row r="18" spans="1:67" ht="18" customHeight="1" x14ac:dyDescent="0.25">
      <c r="A18" s="8"/>
      <c r="B18" s="59" t="s">
        <v>27</v>
      </c>
      <c r="C18" s="60"/>
      <c r="D18" s="60"/>
      <c r="E18" s="60"/>
      <c r="F18" s="60"/>
      <c r="G18" s="60"/>
      <c r="H18" s="60"/>
      <c r="I18" s="60"/>
      <c r="J18" s="60"/>
      <c r="K18" s="60"/>
      <c r="L18" s="61"/>
      <c r="M18" s="61"/>
      <c r="N18" s="61"/>
      <c r="O18" s="61"/>
      <c r="P18" s="62"/>
      <c r="Q18" s="62"/>
      <c r="R18" s="237"/>
      <c r="S18" s="237"/>
      <c r="T18" s="237"/>
      <c r="U18" s="237"/>
      <c r="V18" s="237"/>
      <c r="W18" s="237"/>
      <c r="X18" s="237"/>
      <c r="Y18" s="237"/>
      <c r="Z18" s="237"/>
      <c r="AA18" s="237"/>
      <c r="AB18" s="237"/>
      <c r="AC18" s="237"/>
      <c r="AD18" s="237"/>
      <c r="AE18" s="237"/>
      <c r="AF18" s="237"/>
      <c r="AG18" s="237"/>
      <c r="AH18" s="237"/>
      <c r="AI18" s="237"/>
      <c r="AJ18" s="237"/>
      <c r="AK18" s="237"/>
      <c r="AL18" s="237"/>
      <c r="AM18" s="237"/>
      <c r="AN18" s="237"/>
      <c r="AO18" s="237"/>
      <c r="AP18" s="237"/>
      <c r="AQ18" s="237"/>
      <c r="AR18" s="237"/>
      <c r="AS18" s="237"/>
      <c r="AT18" s="237"/>
      <c r="AU18" s="237"/>
      <c r="AV18" s="237"/>
      <c r="AW18" s="237"/>
      <c r="AX18" s="237"/>
      <c r="AY18" s="238"/>
      <c r="AZ18" s="63" t="s">
        <v>21</v>
      </c>
      <c r="BA18" s="64"/>
      <c r="BB18" s="65"/>
      <c r="BC18" s="65"/>
      <c r="BD18" s="65"/>
      <c r="BE18" s="65"/>
      <c r="BF18" s="65"/>
      <c r="BG18" s="65"/>
      <c r="BH18" s="65"/>
      <c r="BI18" s="160"/>
      <c r="BJ18" s="160"/>
      <c r="BK18" s="160"/>
      <c r="BL18" s="160"/>
      <c r="BM18" s="160"/>
      <c r="BN18" s="160"/>
      <c r="BO18" s="161"/>
    </row>
    <row r="19" spans="1:67" ht="18" customHeight="1" x14ac:dyDescent="0.25">
      <c r="A19" s="8"/>
      <c r="B19" s="59" t="s">
        <v>28</v>
      </c>
      <c r="C19" s="60"/>
      <c r="D19" s="60"/>
      <c r="E19" s="60"/>
      <c r="F19" s="60"/>
      <c r="G19" s="60"/>
      <c r="H19" s="60"/>
      <c r="I19" s="60"/>
      <c r="J19" s="60"/>
      <c r="K19" s="60"/>
      <c r="L19" s="60"/>
      <c r="M19" s="60"/>
      <c r="N19" s="61"/>
      <c r="O19" s="61"/>
      <c r="P19" s="65"/>
      <c r="Q19" s="65"/>
      <c r="R19" s="237"/>
      <c r="S19" s="237"/>
      <c r="T19" s="237"/>
      <c r="U19" s="237"/>
      <c r="V19" s="237"/>
      <c r="W19" s="237"/>
      <c r="X19" s="237"/>
      <c r="Y19" s="237"/>
      <c r="Z19" s="237"/>
      <c r="AA19" s="237"/>
      <c r="AB19" s="237"/>
      <c r="AC19" s="237"/>
      <c r="AD19" s="237"/>
      <c r="AE19" s="237"/>
      <c r="AF19" s="237"/>
      <c r="AG19" s="237"/>
      <c r="AH19" s="237"/>
      <c r="AI19" s="237"/>
      <c r="AJ19" s="237"/>
      <c r="AK19" s="237"/>
      <c r="AL19" s="237"/>
      <c r="AM19" s="237"/>
      <c r="AN19" s="237"/>
      <c r="AO19" s="237"/>
      <c r="AP19" s="237"/>
      <c r="AQ19" s="237"/>
      <c r="AR19" s="237"/>
      <c r="AS19" s="237"/>
      <c r="AT19" s="237"/>
      <c r="AU19" s="237"/>
      <c r="AV19" s="237"/>
      <c r="AW19" s="237"/>
      <c r="AX19" s="237"/>
      <c r="AY19" s="238"/>
      <c r="AZ19" s="63" t="s">
        <v>21</v>
      </c>
      <c r="BA19" s="64"/>
      <c r="BB19" s="65"/>
      <c r="BC19" s="65"/>
      <c r="BD19" s="65"/>
      <c r="BE19" s="65"/>
      <c r="BF19" s="65"/>
      <c r="BG19" s="65"/>
      <c r="BH19" s="65"/>
      <c r="BI19" s="160"/>
      <c r="BJ19" s="160"/>
      <c r="BK19" s="160"/>
      <c r="BL19" s="160"/>
      <c r="BM19" s="160"/>
      <c r="BN19" s="160"/>
      <c r="BO19" s="161"/>
    </row>
    <row r="20" spans="1:67" ht="18" customHeight="1" x14ac:dyDescent="0.25">
      <c r="A20" s="8"/>
      <c r="B20" s="66"/>
      <c r="C20" s="61"/>
      <c r="D20" s="61"/>
      <c r="E20" s="61"/>
      <c r="F20" s="61"/>
      <c r="G20" s="61"/>
      <c r="H20" s="61"/>
      <c r="I20" s="61"/>
      <c r="J20" s="61"/>
      <c r="K20" s="61"/>
      <c r="L20" s="61"/>
      <c r="M20" s="61"/>
      <c r="N20" s="61"/>
      <c r="O20" s="61"/>
      <c r="P20" s="65"/>
      <c r="Q20" s="65"/>
      <c r="R20" s="237"/>
      <c r="S20" s="237"/>
      <c r="T20" s="237"/>
      <c r="U20" s="237"/>
      <c r="V20" s="237"/>
      <c r="W20" s="237"/>
      <c r="X20" s="237"/>
      <c r="Y20" s="237"/>
      <c r="Z20" s="237"/>
      <c r="AA20" s="237"/>
      <c r="AB20" s="237"/>
      <c r="AC20" s="237"/>
      <c r="AD20" s="237"/>
      <c r="AE20" s="237"/>
      <c r="AF20" s="237"/>
      <c r="AG20" s="237"/>
      <c r="AH20" s="237"/>
      <c r="AI20" s="237"/>
      <c r="AJ20" s="237"/>
      <c r="AK20" s="237"/>
      <c r="AL20" s="237"/>
      <c r="AM20" s="237"/>
      <c r="AN20" s="237"/>
      <c r="AO20" s="237"/>
      <c r="AP20" s="237"/>
      <c r="AQ20" s="237"/>
      <c r="AR20" s="237"/>
      <c r="AS20" s="237"/>
      <c r="AT20" s="237"/>
      <c r="AU20" s="237"/>
      <c r="AV20" s="237"/>
      <c r="AW20" s="237"/>
      <c r="AX20" s="237"/>
      <c r="AY20" s="238"/>
      <c r="AZ20" s="63" t="s">
        <v>21</v>
      </c>
      <c r="BA20" s="64"/>
      <c r="BB20" s="65"/>
      <c r="BC20" s="65"/>
      <c r="BD20" s="65"/>
      <c r="BE20" s="65"/>
      <c r="BF20" s="65"/>
      <c r="BG20" s="65"/>
      <c r="BH20" s="65"/>
      <c r="BI20" s="160"/>
      <c r="BJ20" s="160"/>
      <c r="BK20" s="160"/>
      <c r="BL20" s="160"/>
      <c r="BM20" s="160"/>
      <c r="BN20" s="160"/>
      <c r="BO20" s="161"/>
    </row>
    <row r="21" spans="1:67" ht="18" customHeight="1" x14ac:dyDescent="0.25">
      <c r="A21" s="8"/>
      <c r="B21" s="66"/>
      <c r="C21" s="61"/>
      <c r="D21" s="61"/>
      <c r="E21" s="61"/>
      <c r="F21" s="61"/>
      <c r="G21" s="61"/>
      <c r="H21" s="61"/>
      <c r="I21" s="61"/>
      <c r="J21" s="61"/>
      <c r="K21" s="61"/>
      <c r="L21" s="61"/>
      <c r="M21" s="61"/>
      <c r="N21" s="61"/>
      <c r="O21" s="61"/>
      <c r="P21" s="65"/>
      <c r="Q21" s="65"/>
      <c r="R21" s="237"/>
      <c r="S21" s="237"/>
      <c r="T21" s="237"/>
      <c r="U21" s="237"/>
      <c r="V21" s="237"/>
      <c r="W21" s="237"/>
      <c r="X21" s="237"/>
      <c r="Y21" s="237"/>
      <c r="Z21" s="237"/>
      <c r="AA21" s="237"/>
      <c r="AB21" s="237"/>
      <c r="AC21" s="237"/>
      <c r="AD21" s="237"/>
      <c r="AE21" s="237"/>
      <c r="AF21" s="237"/>
      <c r="AG21" s="237"/>
      <c r="AH21" s="237"/>
      <c r="AI21" s="237"/>
      <c r="AJ21" s="237"/>
      <c r="AK21" s="237"/>
      <c r="AL21" s="237"/>
      <c r="AM21" s="237"/>
      <c r="AN21" s="237"/>
      <c r="AO21" s="237"/>
      <c r="AP21" s="237"/>
      <c r="AQ21" s="237"/>
      <c r="AR21" s="237"/>
      <c r="AS21" s="237"/>
      <c r="AT21" s="237"/>
      <c r="AU21" s="237"/>
      <c r="AV21" s="237"/>
      <c r="AW21" s="237"/>
      <c r="AX21" s="237"/>
      <c r="AY21" s="238"/>
      <c r="AZ21" s="63" t="s">
        <v>21</v>
      </c>
      <c r="BA21" s="64"/>
      <c r="BB21" s="65"/>
      <c r="BC21" s="65"/>
      <c r="BD21" s="65"/>
      <c r="BE21" s="65"/>
      <c r="BF21" s="65"/>
      <c r="BG21" s="65"/>
      <c r="BH21" s="65"/>
      <c r="BI21" s="160"/>
      <c r="BJ21" s="160"/>
      <c r="BK21" s="160"/>
      <c r="BL21" s="160"/>
      <c r="BM21" s="160"/>
      <c r="BN21" s="160"/>
      <c r="BO21" s="161"/>
    </row>
    <row r="22" spans="1:67" ht="18" customHeight="1" thickBot="1" x14ac:dyDescent="0.3">
      <c r="A22" s="8"/>
      <c r="B22" s="67"/>
      <c r="C22" s="31"/>
      <c r="D22" s="31"/>
      <c r="E22" s="31"/>
      <c r="F22" s="31"/>
      <c r="G22" s="31"/>
      <c r="H22" s="31"/>
      <c r="I22" s="31"/>
      <c r="J22" s="31"/>
      <c r="K22" s="31"/>
      <c r="L22" s="31"/>
      <c r="M22" s="31"/>
      <c r="N22" s="31"/>
      <c r="O22" s="31"/>
      <c r="P22" s="32"/>
      <c r="Q22" s="32"/>
      <c r="R22" s="239"/>
      <c r="S22" s="239"/>
      <c r="T22" s="239"/>
      <c r="U22" s="239"/>
      <c r="V22" s="239"/>
      <c r="W22" s="239"/>
      <c r="X22" s="239"/>
      <c r="Y22" s="239"/>
      <c r="Z22" s="239"/>
      <c r="AA22" s="239"/>
      <c r="AB22" s="239"/>
      <c r="AC22" s="239"/>
      <c r="AD22" s="239"/>
      <c r="AE22" s="239"/>
      <c r="AF22" s="239"/>
      <c r="AG22" s="239"/>
      <c r="AH22" s="239"/>
      <c r="AI22" s="239"/>
      <c r="AJ22" s="239"/>
      <c r="AK22" s="239"/>
      <c r="AL22" s="239"/>
      <c r="AM22" s="239"/>
      <c r="AN22" s="239"/>
      <c r="AO22" s="239"/>
      <c r="AP22" s="239"/>
      <c r="AQ22" s="239"/>
      <c r="AR22" s="239"/>
      <c r="AS22" s="239"/>
      <c r="AT22" s="239"/>
      <c r="AU22" s="239"/>
      <c r="AV22" s="239"/>
      <c r="AW22" s="239"/>
      <c r="AX22" s="239"/>
      <c r="AY22" s="240"/>
      <c r="AZ22" s="68" t="s">
        <v>21</v>
      </c>
      <c r="BA22" s="69"/>
      <c r="BB22" s="70"/>
      <c r="BC22" s="70"/>
      <c r="BD22" s="70"/>
      <c r="BE22" s="70"/>
      <c r="BF22" s="70"/>
      <c r="BG22" s="70"/>
      <c r="BH22" s="70"/>
      <c r="BI22" s="241"/>
      <c r="BJ22" s="241"/>
      <c r="BK22" s="241"/>
      <c r="BL22" s="241"/>
      <c r="BM22" s="241"/>
      <c r="BN22" s="241"/>
      <c r="BO22" s="242"/>
    </row>
    <row r="23" spans="1:67" ht="18" customHeight="1" thickBot="1" x14ac:dyDescent="0.3">
      <c r="A23" s="8"/>
      <c r="B23" s="43" t="s">
        <v>29</v>
      </c>
      <c r="C23" s="44"/>
      <c r="D23" s="44"/>
      <c r="E23" s="44"/>
      <c r="F23" s="44"/>
      <c r="G23" s="44"/>
      <c r="H23" s="44"/>
      <c r="I23" s="44"/>
      <c r="J23" s="44"/>
      <c r="K23" s="44"/>
      <c r="L23" s="44"/>
      <c r="M23" s="44"/>
      <c r="N23" s="44"/>
      <c r="O23" s="44"/>
      <c r="P23" s="44"/>
      <c r="Q23" s="44"/>
      <c r="R23" s="44"/>
      <c r="S23" s="44"/>
      <c r="T23" s="44"/>
      <c r="U23" s="44"/>
      <c r="V23" s="44"/>
      <c r="W23" s="71"/>
      <c r="X23" s="71"/>
      <c r="Y23" s="44"/>
      <c r="Z23" s="44"/>
      <c r="AA23" s="44"/>
      <c r="AB23" s="71"/>
      <c r="AC23" s="72"/>
      <c r="AD23" s="72"/>
      <c r="AE23" s="72"/>
      <c r="AF23" s="72"/>
      <c r="AG23" s="72"/>
      <c r="AH23" s="73"/>
      <c r="AI23" s="73"/>
      <c r="AJ23" s="73"/>
      <c r="AK23" s="73"/>
      <c r="AL23" s="73"/>
      <c r="AM23" s="73"/>
      <c r="AN23" s="73"/>
      <c r="AO23" s="73"/>
      <c r="AP23" s="73"/>
      <c r="AQ23" s="73"/>
      <c r="AR23" s="73"/>
      <c r="AS23" s="73"/>
      <c r="AT23" s="73"/>
      <c r="AU23" s="73"/>
      <c r="AV23" s="73"/>
      <c r="AW23" s="73"/>
      <c r="AX23" s="73"/>
      <c r="AY23" s="74"/>
      <c r="AZ23" s="50" t="s">
        <v>21</v>
      </c>
      <c r="BA23" s="51"/>
      <c r="BB23" s="52"/>
      <c r="BC23" s="52"/>
      <c r="BD23" s="52"/>
      <c r="BE23" s="52"/>
      <c r="BF23" s="52"/>
      <c r="BG23" s="52"/>
      <c r="BH23" s="52"/>
      <c r="BI23" s="182">
        <f>SUM(BI16:BO22)</f>
        <v>0</v>
      </c>
      <c r="BJ23" s="182"/>
      <c r="BK23" s="182"/>
      <c r="BL23" s="182"/>
      <c r="BM23" s="182"/>
      <c r="BN23" s="182"/>
      <c r="BO23" s="183"/>
    </row>
    <row r="24" spans="1:67" ht="18" customHeight="1" thickBot="1" x14ac:dyDescent="0.3">
      <c r="B24" s="20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</row>
    <row r="25" spans="1:67" ht="18" customHeight="1" thickBot="1" x14ac:dyDescent="0.3">
      <c r="A25" s="13" t="s">
        <v>30</v>
      </c>
      <c r="B25" s="226" t="s">
        <v>31</v>
      </c>
      <c r="C25" s="227"/>
      <c r="D25" s="227"/>
      <c r="E25" s="226" t="s">
        <v>32</v>
      </c>
      <c r="F25" s="227"/>
      <c r="G25" s="227"/>
      <c r="H25" s="227"/>
      <c r="I25" s="227"/>
      <c r="J25" s="227"/>
      <c r="K25" s="227"/>
      <c r="L25" s="227"/>
      <c r="M25" s="227"/>
      <c r="N25" s="227"/>
      <c r="O25" s="227"/>
      <c r="P25" s="227"/>
      <c r="Q25" s="227"/>
      <c r="R25" s="227"/>
      <c r="S25" s="227"/>
      <c r="T25" s="227"/>
      <c r="U25" s="227"/>
      <c r="V25" s="227"/>
      <c r="W25" s="227"/>
      <c r="X25" s="227"/>
      <c r="Y25" s="227"/>
      <c r="Z25" s="227"/>
      <c r="AA25" s="227"/>
      <c r="AB25" s="227"/>
      <c r="AC25" s="227"/>
      <c r="AD25" s="227"/>
      <c r="AE25" s="227"/>
      <c r="AF25" s="227"/>
      <c r="AG25" s="228"/>
      <c r="AH25" s="227" t="s">
        <v>33</v>
      </c>
      <c r="AI25" s="227"/>
      <c r="AJ25" s="227"/>
      <c r="AK25" s="227"/>
      <c r="AL25" s="227"/>
      <c r="AM25" s="227"/>
      <c r="AN25" s="227"/>
      <c r="AO25" s="227"/>
      <c r="AP25" s="226" t="s">
        <v>34</v>
      </c>
      <c r="AQ25" s="227"/>
      <c r="AR25" s="227"/>
      <c r="AS25" s="227"/>
      <c r="AT25" s="227"/>
      <c r="AU25" s="227"/>
      <c r="AV25" s="227"/>
      <c r="AW25" s="227"/>
      <c r="AX25" s="227"/>
      <c r="AY25" s="228"/>
      <c r="AZ25" s="227" t="s">
        <v>35</v>
      </c>
      <c r="BA25" s="227"/>
      <c r="BB25" s="227"/>
      <c r="BC25" s="227"/>
      <c r="BD25" s="227"/>
      <c r="BE25" s="227"/>
      <c r="BF25" s="227"/>
      <c r="BG25" s="227"/>
      <c r="BH25" s="227"/>
      <c r="BI25" s="226" t="s">
        <v>36</v>
      </c>
      <c r="BJ25" s="227"/>
      <c r="BK25" s="227"/>
      <c r="BL25" s="227"/>
      <c r="BM25" s="227"/>
      <c r="BN25" s="227"/>
      <c r="BO25" s="228"/>
    </row>
    <row r="26" spans="1:67" ht="18" customHeight="1" x14ac:dyDescent="0.25">
      <c r="A26" s="8"/>
      <c r="B26" s="229">
        <v>1</v>
      </c>
      <c r="C26" s="230"/>
      <c r="D26" s="230"/>
      <c r="E26" s="221"/>
      <c r="F26" s="222"/>
      <c r="G26" s="222"/>
      <c r="H26" s="222"/>
      <c r="I26" s="222"/>
      <c r="J26" s="222"/>
      <c r="K26" s="222"/>
      <c r="L26" s="222"/>
      <c r="M26" s="222"/>
      <c r="N26" s="222"/>
      <c r="O26" s="222"/>
      <c r="P26" s="222"/>
      <c r="Q26" s="222"/>
      <c r="R26" s="222"/>
      <c r="S26" s="222"/>
      <c r="T26" s="222"/>
      <c r="U26" s="222"/>
      <c r="V26" s="222"/>
      <c r="W26" s="222"/>
      <c r="X26" s="222"/>
      <c r="Y26" s="222"/>
      <c r="Z26" s="222"/>
      <c r="AA26" s="222"/>
      <c r="AB26" s="222"/>
      <c r="AC26" s="222"/>
      <c r="AD26" s="222"/>
      <c r="AE26" s="222"/>
      <c r="AF26" s="222"/>
      <c r="AG26" s="223"/>
      <c r="AH26" s="225"/>
      <c r="AI26" s="225"/>
      <c r="AJ26" s="225"/>
      <c r="AK26" s="225"/>
      <c r="AL26" s="225"/>
      <c r="AM26" s="225"/>
      <c r="AN26" s="225"/>
      <c r="AO26" s="225"/>
      <c r="AP26" s="231"/>
      <c r="AQ26" s="232"/>
      <c r="AR26" s="232"/>
      <c r="AS26" s="232"/>
      <c r="AT26" s="232"/>
      <c r="AU26" s="232"/>
      <c r="AV26" s="232"/>
      <c r="AW26" s="232"/>
      <c r="AX26" s="232"/>
      <c r="AY26" s="233"/>
      <c r="AZ26" s="224"/>
      <c r="BA26" s="224"/>
      <c r="BB26" s="224"/>
      <c r="BC26" s="224"/>
      <c r="BD26" s="224"/>
      <c r="BE26" s="224"/>
      <c r="BF26" s="224"/>
      <c r="BG26" s="224"/>
      <c r="BH26" s="224"/>
      <c r="BI26" s="234"/>
      <c r="BJ26" s="235"/>
      <c r="BK26" s="235"/>
      <c r="BL26" s="235"/>
      <c r="BM26" s="235"/>
      <c r="BN26" s="235"/>
      <c r="BO26" s="236"/>
    </row>
    <row r="27" spans="1:67" ht="18" customHeight="1" x14ac:dyDescent="0.25">
      <c r="A27" s="8"/>
      <c r="B27" s="208">
        <v>2</v>
      </c>
      <c r="C27" s="209"/>
      <c r="D27" s="209"/>
      <c r="E27" s="221"/>
      <c r="F27" s="222"/>
      <c r="G27" s="222"/>
      <c r="H27" s="222"/>
      <c r="I27" s="222"/>
      <c r="J27" s="222"/>
      <c r="K27" s="222"/>
      <c r="L27" s="222"/>
      <c r="M27" s="222"/>
      <c r="N27" s="222"/>
      <c r="O27" s="222"/>
      <c r="P27" s="222"/>
      <c r="Q27" s="222"/>
      <c r="R27" s="222"/>
      <c r="S27" s="222"/>
      <c r="T27" s="222"/>
      <c r="U27" s="222"/>
      <c r="V27" s="222"/>
      <c r="W27" s="222"/>
      <c r="X27" s="222"/>
      <c r="Y27" s="222"/>
      <c r="Z27" s="222"/>
      <c r="AA27" s="222"/>
      <c r="AB27" s="222"/>
      <c r="AC27" s="222"/>
      <c r="AD27" s="222"/>
      <c r="AE27" s="222"/>
      <c r="AF27" s="222"/>
      <c r="AG27" s="223"/>
      <c r="AH27" s="225"/>
      <c r="AI27" s="225"/>
      <c r="AJ27" s="225"/>
      <c r="AK27" s="225"/>
      <c r="AL27" s="225"/>
      <c r="AM27" s="225"/>
      <c r="AN27" s="225"/>
      <c r="AO27" s="225"/>
      <c r="AP27" s="214"/>
      <c r="AQ27" s="215"/>
      <c r="AR27" s="215"/>
      <c r="AS27" s="215"/>
      <c r="AT27" s="215"/>
      <c r="AU27" s="215"/>
      <c r="AV27" s="215"/>
      <c r="AW27" s="215"/>
      <c r="AX27" s="215"/>
      <c r="AY27" s="216"/>
      <c r="AZ27" s="224"/>
      <c r="BA27" s="224"/>
      <c r="BB27" s="224"/>
      <c r="BC27" s="224"/>
      <c r="BD27" s="224"/>
      <c r="BE27" s="224"/>
      <c r="BF27" s="224"/>
      <c r="BG27" s="224"/>
      <c r="BH27" s="224"/>
      <c r="BI27" s="218"/>
      <c r="BJ27" s="219"/>
      <c r="BK27" s="219"/>
      <c r="BL27" s="219"/>
      <c r="BM27" s="219"/>
      <c r="BN27" s="219"/>
      <c r="BO27" s="220"/>
    </row>
    <row r="28" spans="1:67" ht="18" customHeight="1" x14ac:dyDescent="0.25">
      <c r="A28" s="8"/>
      <c r="B28" s="208">
        <v>3</v>
      </c>
      <c r="C28" s="209"/>
      <c r="D28" s="209"/>
      <c r="E28" s="221"/>
      <c r="F28" s="222"/>
      <c r="G28" s="222"/>
      <c r="H28" s="222"/>
      <c r="I28" s="222"/>
      <c r="J28" s="222"/>
      <c r="K28" s="222"/>
      <c r="L28" s="222"/>
      <c r="M28" s="222"/>
      <c r="N28" s="222"/>
      <c r="O28" s="222"/>
      <c r="P28" s="222"/>
      <c r="Q28" s="222"/>
      <c r="R28" s="222"/>
      <c r="S28" s="222"/>
      <c r="T28" s="222"/>
      <c r="U28" s="222"/>
      <c r="V28" s="222"/>
      <c r="W28" s="222"/>
      <c r="X28" s="222"/>
      <c r="Y28" s="222"/>
      <c r="Z28" s="222"/>
      <c r="AA28" s="222"/>
      <c r="AB28" s="222"/>
      <c r="AC28" s="222"/>
      <c r="AD28" s="222"/>
      <c r="AE28" s="222"/>
      <c r="AF28" s="222"/>
      <c r="AG28" s="223"/>
      <c r="AH28" s="225"/>
      <c r="AI28" s="225"/>
      <c r="AJ28" s="225"/>
      <c r="AK28" s="225"/>
      <c r="AL28" s="225"/>
      <c r="AM28" s="225"/>
      <c r="AN28" s="225"/>
      <c r="AO28" s="225"/>
      <c r="AP28" s="214"/>
      <c r="AQ28" s="215"/>
      <c r="AR28" s="215"/>
      <c r="AS28" s="215"/>
      <c r="AT28" s="215"/>
      <c r="AU28" s="215"/>
      <c r="AV28" s="215"/>
      <c r="AW28" s="215"/>
      <c r="AX28" s="215"/>
      <c r="AY28" s="216"/>
      <c r="AZ28" s="224"/>
      <c r="BA28" s="224"/>
      <c r="BB28" s="224"/>
      <c r="BC28" s="224"/>
      <c r="BD28" s="224"/>
      <c r="BE28" s="224"/>
      <c r="BF28" s="224"/>
      <c r="BG28" s="224"/>
      <c r="BH28" s="224"/>
      <c r="BI28" s="218"/>
      <c r="BJ28" s="219"/>
      <c r="BK28" s="219"/>
      <c r="BL28" s="219"/>
      <c r="BM28" s="219"/>
      <c r="BN28" s="219"/>
      <c r="BO28" s="220"/>
    </row>
    <row r="29" spans="1:67" ht="18" customHeight="1" x14ac:dyDescent="0.25">
      <c r="A29" s="8"/>
      <c r="B29" s="208">
        <v>4</v>
      </c>
      <c r="C29" s="209"/>
      <c r="D29" s="209"/>
      <c r="E29" s="221"/>
      <c r="F29" s="222"/>
      <c r="G29" s="222"/>
      <c r="H29" s="222"/>
      <c r="I29" s="222"/>
      <c r="J29" s="222"/>
      <c r="K29" s="222"/>
      <c r="L29" s="222"/>
      <c r="M29" s="222"/>
      <c r="N29" s="222"/>
      <c r="O29" s="222"/>
      <c r="P29" s="222"/>
      <c r="Q29" s="222"/>
      <c r="R29" s="222"/>
      <c r="S29" s="222"/>
      <c r="T29" s="222"/>
      <c r="U29" s="222"/>
      <c r="V29" s="222"/>
      <c r="W29" s="222"/>
      <c r="X29" s="222"/>
      <c r="Y29" s="222"/>
      <c r="Z29" s="222"/>
      <c r="AA29" s="222"/>
      <c r="AB29" s="222"/>
      <c r="AC29" s="222"/>
      <c r="AD29" s="222"/>
      <c r="AE29" s="222"/>
      <c r="AF29" s="222"/>
      <c r="AG29" s="223"/>
      <c r="AH29" s="213"/>
      <c r="AI29" s="213"/>
      <c r="AJ29" s="213"/>
      <c r="AK29" s="213"/>
      <c r="AL29" s="213"/>
      <c r="AM29" s="213"/>
      <c r="AN29" s="213"/>
      <c r="AO29" s="213"/>
      <c r="AP29" s="214"/>
      <c r="AQ29" s="215"/>
      <c r="AR29" s="215"/>
      <c r="AS29" s="215"/>
      <c r="AT29" s="215"/>
      <c r="AU29" s="215"/>
      <c r="AV29" s="215"/>
      <c r="AW29" s="215"/>
      <c r="AX29" s="215"/>
      <c r="AY29" s="216"/>
      <c r="AZ29" s="224"/>
      <c r="BA29" s="224"/>
      <c r="BB29" s="224"/>
      <c r="BC29" s="224"/>
      <c r="BD29" s="224"/>
      <c r="BE29" s="224"/>
      <c r="BF29" s="224"/>
      <c r="BG29" s="224"/>
      <c r="BH29" s="224"/>
      <c r="BI29" s="218"/>
      <c r="BJ29" s="219"/>
      <c r="BK29" s="219"/>
      <c r="BL29" s="219"/>
      <c r="BM29" s="219"/>
      <c r="BN29" s="219"/>
      <c r="BO29" s="220"/>
    </row>
    <row r="30" spans="1:67" ht="18" customHeight="1" x14ac:dyDescent="0.25">
      <c r="A30" s="8"/>
      <c r="B30" s="208">
        <v>5</v>
      </c>
      <c r="C30" s="209"/>
      <c r="D30" s="209"/>
      <c r="E30" s="210"/>
      <c r="F30" s="211"/>
      <c r="G30" s="211"/>
      <c r="H30" s="211"/>
      <c r="I30" s="211"/>
      <c r="J30" s="211"/>
      <c r="K30" s="211"/>
      <c r="L30" s="211"/>
      <c r="M30" s="211"/>
      <c r="N30" s="211"/>
      <c r="O30" s="211"/>
      <c r="P30" s="211"/>
      <c r="Q30" s="211"/>
      <c r="R30" s="211"/>
      <c r="S30" s="211"/>
      <c r="T30" s="211"/>
      <c r="U30" s="211"/>
      <c r="V30" s="211"/>
      <c r="W30" s="211"/>
      <c r="X30" s="211"/>
      <c r="Y30" s="211"/>
      <c r="Z30" s="211"/>
      <c r="AA30" s="211"/>
      <c r="AB30" s="211"/>
      <c r="AC30" s="211"/>
      <c r="AD30" s="211"/>
      <c r="AE30" s="211"/>
      <c r="AF30" s="211"/>
      <c r="AG30" s="212"/>
      <c r="AH30" s="213"/>
      <c r="AI30" s="213"/>
      <c r="AJ30" s="213"/>
      <c r="AK30" s="213"/>
      <c r="AL30" s="213"/>
      <c r="AM30" s="213"/>
      <c r="AN30" s="213"/>
      <c r="AO30" s="213"/>
      <c r="AP30" s="214"/>
      <c r="AQ30" s="215"/>
      <c r="AR30" s="215"/>
      <c r="AS30" s="215"/>
      <c r="AT30" s="215"/>
      <c r="AU30" s="215"/>
      <c r="AV30" s="215"/>
      <c r="AW30" s="215"/>
      <c r="AX30" s="215"/>
      <c r="AY30" s="216"/>
      <c r="AZ30" s="217"/>
      <c r="BA30" s="217"/>
      <c r="BB30" s="217"/>
      <c r="BC30" s="217"/>
      <c r="BD30" s="217"/>
      <c r="BE30" s="217"/>
      <c r="BF30" s="217"/>
      <c r="BG30" s="217"/>
      <c r="BH30" s="217"/>
      <c r="BI30" s="218"/>
      <c r="BJ30" s="219"/>
      <c r="BK30" s="219"/>
      <c r="BL30" s="219"/>
      <c r="BM30" s="219"/>
      <c r="BN30" s="219"/>
      <c r="BO30" s="220"/>
    </row>
    <row r="31" spans="1:67" ht="18" customHeight="1" x14ac:dyDescent="0.25">
      <c r="A31" s="8"/>
      <c r="B31" s="208">
        <v>6</v>
      </c>
      <c r="C31" s="209"/>
      <c r="D31" s="209"/>
      <c r="E31" s="210"/>
      <c r="F31" s="211"/>
      <c r="G31" s="211"/>
      <c r="H31" s="211"/>
      <c r="I31" s="211"/>
      <c r="J31" s="211"/>
      <c r="K31" s="211"/>
      <c r="L31" s="211"/>
      <c r="M31" s="211"/>
      <c r="N31" s="211"/>
      <c r="O31" s="211"/>
      <c r="P31" s="211"/>
      <c r="Q31" s="211"/>
      <c r="R31" s="211"/>
      <c r="S31" s="211"/>
      <c r="T31" s="211"/>
      <c r="U31" s="211"/>
      <c r="V31" s="211"/>
      <c r="W31" s="211"/>
      <c r="X31" s="211"/>
      <c r="Y31" s="211"/>
      <c r="Z31" s="211"/>
      <c r="AA31" s="211"/>
      <c r="AB31" s="211"/>
      <c r="AC31" s="211"/>
      <c r="AD31" s="211"/>
      <c r="AE31" s="211"/>
      <c r="AF31" s="211"/>
      <c r="AG31" s="212"/>
      <c r="AH31" s="213"/>
      <c r="AI31" s="213"/>
      <c r="AJ31" s="213"/>
      <c r="AK31" s="213"/>
      <c r="AL31" s="213"/>
      <c r="AM31" s="213"/>
      <c r="AN31" s="213"/>
      <c r="AO31" s="213"/>
      <c r="AP31" s="214"/>
      <c r="AQ31" s="215"/>
      <c r="AR31" s="215"/>
      <c r="AS31" s="215"/>
      <c r="AT31" s="215"/>
      <c r="AU31" s="215"/>
      <c r="AV31" s="215"/>
      <c r="AW31" s="215"/>
      <c r="AX31" s="215"/>
      <c r="AY31" s="216"/>
      <c r="AZ31" s="217"/>
      <c r="BA31" s="217"/>
      <c r="BB31" s="217"/>
      <c r="BC31" s="217"/>
      <c r="BD31" s="217"/>
      <c r="BE31" s="217"/>
      <c r="BF31" s="217"/>
      <c r="BG31" s="217"/>
      <c r="BH31" s="217"/>
      <c r="BI31" s="218"/>
      <c r="BJ31" s="219"/>
      <c r="BK31" s="219"/>
      <c r="BL31" s="219"/>
      <c r="BM31" s="219"/>
      <c r="BN31" s="219"/>
      <c r="BO31" s="220"/>
    </row>
    <row r="32" spans="1:67" ht="18" customHeight="1" x14ac:dyDescent="0.25">
      <c r="A32" s="8"/>
      <c r="B32" s="208">
        <v>7</v>
      </c>
      <c r="C32" s="209"/>
      <c r="D32" s="209"/>
      <c r="E32" s="210"/>
      <c r="F32" s="211"/>
      <c r="G32" s="211"/>
      <c r="H32" s="211"/>
      <c r="I32" s="211"/>
      <c r="J32" s="211"/>
      <c r="K32" s="211"/>
      <c r="L32" s="211"/>
      <c r="M32" s="211"/>
      <c r="N32" s="211"/>
      <c r="O32" s="211"/>
      <c r="P32" s="211"/>
      <c r="Q32" s="211"/>
      <c r="R32" s="211"/>
      <c r="S32" s="211"/>
      <c r="T32" s="211"/>
      <c r="U32" s="211"/>
      <c r="V32" s="211"/>
      <c r="W32" s="211"/>
      <c r="X32" s="211"/>
      <c r="Y32" s="211"/>
      <c r="Z32" s="211"/>
      <c r="AA32" s="211"/>
      <c r="AB32" s="211"/>
      <c r="AC32" s="211"/>
      <c r="AD32" s="211"/>
      <c r="AE32" s="211"/>
      <c r="AF32" s="211"/>
      <c r="AG32" s="212"/>
      <c r="AH32" s="213"/>
      <c r="AI32" s="213"/>
      <c r="AJ32" s="213"/>
      <c r="AK32" s="213"/>
      <c r="AL32" s="213"/>
      <c r="AM32" s="213"/>
      <c r="AN32" s="213"/>
      <c r="AO32" s="213"/>
      <c r="AP32" s="214"/>
      <c r="AQ32" s="215"/>
      <c r="AR32" s="215"/>
      <c r="AS32" s="215"/>
      <c r="AT32" s="215"/>
      <c r="AU32" s="215"/>
      <c r="AV32" s="215"/>
      <c r="AW32" s="215"/>
      <c r="AX32" s="215"/>
      <c r="AY32" s="216"/>
      <c r="AZ32" s="217"/>
      <c r="BA32" s="217"/>
      <c r="BB32" s="217"/>
      <c r="BC32" s="217"/>
      <c r="BD32" s="217"/>
      <c r="BE32" s="217"/>
      <c r="BF32" s="217"/>
      <c r="BG32" s="217"/>
      <c r="BH32" s="217"/>
      <c r="BI32" s="218"/>
      <c r="BJ32" s="219"/>
      <c r="BK32" s="219"/>
      <c r="BL32" s="219"/>
      <c r="BM32" s="219"/>
      <c r="BN32" s="219"/>
      <c r="BO32" s="220"/>
    </row>
    <row r="33" spans="1:70" ht="18" customHeight="1" thickBot="1" x14ac:dyDescent="0.3">
      <c r="A33" s="8"/>
      <c r="B33" s="195">
        <v>8</v>
      </c>
      <c r="C33" s="196"/>
      <c r="D33" s="196"/>
      <c r="E33" s="197"/>
      <c r="F33" s="198"/>
      <c r="G33" s="198"/>
      <c r="H33" s="198"/>
      <c r="I33" s="198"/>
      <c r="J33" s="198"/>
      <c r="K33" s="198"/>
      <c r="L33" s="198"/>
      <c r="M33" s="198"/>
      <c r="N33" s="198"/>
      <c r="O33" s="198"/>
      <c r="P33" s="198"/>
      <c r="Q33" s="198"/>
      <c r="R33" s="198"/>
      <c r="S33" s="198"/>
      <c r="T33" s="198"/>
      <c r="U33" s="198"/>
      <c r="V33" s="198"/>
      <c r="W33" s="198"/>
      <c r="X33" s="198"/>
      <c r="Y33" s="198"/>
      <c r="Z33" s="198"/>
      <c r="AA33" s="198"/>
      <c r="AB33" s="198"/>
      <c r="AC33" s="198"/>
      <c r="AD33" s="198"/>
      <c r="AE33" s="198"/>
      <c r="AF33" s="198"/>
      <c r="AG33" s="199"/>
      <c r="AH33" s="200"/>
      <c r="AI33" s="200"/>
      <c r="AJ33" s="200"/>
      <c r="AK33" s="200"/>
      <c r="AL33" s="200"/>
      <c r="AM33" s="200"/>
      <c r="AN33" s="200"/>
      <c r="AO33" s="200"/>
      <c r="AP33" s="201"/>
      <c r="AQ33" s="202"/>
      <c r="AR33" s="202"/>
      <c r="AS33" s="202"/>
      <c r="AT33" s="202"/>
      <c r="AU33" s="202"/>
      <c r="AV33" s="202"/>
      <c r="AW33" s="202"/>
      <c r="AX33" s="202"/>
      <c r="AY33" s="203"/>
      <c r="AZ33" s="204"/>
      <c r="BA33" s="204"/>
      <c r="BB33" s="204"/>
      <c r="BC33" s="204"/>
      <c r="BD33" s="204"/>
      <c r="BE33" s="204"/>
      <c r="BF33" s="204"/>
      <c r="BG33" s="204"/>
      <c r="BH33" s="204"/>
      <c r="BI33" s="205"/>
      <c r="BJ33" s="206"/>
      <c r="BK33" s="206"/>
      <c r="BL33" s="206"/>
      <c r="BM33" s="206"/>
      <c r="BN33" s="206"/>
      <c r="BO33" s="207"/>
    </row>
    <row r="34" spans="1:70" ht="18" customHeight="1" thickBot="1" x14ac:dyDescent="0.3">
      <c r="A34" s="8"/>
      <c r="B34" s="75" t="s">
        <v>37</v>
      </c>
      <c r="C34" s="44"/>
      <c r="D34" s="44"/>
      <c r="E34" s="44"/>
      <c r="F34" s="44"/>
      <c r="G34" s="44"/>
      <c r="H34" s="44"/>
      <c r="I34" s="44"/>
      <c r="J34" s="45"/>
      <c r="K34" s="45"/>
      <c r="L34" s="45"/>
      <c r="M34" s="45"/>
      <c r="N34" s="45"/>
      <c r="O34" s="45"/>
      <c r="P34" s="45"/>
      <c r="Q34" s="45"/>
      <c r="R34" s="45"/>
      <c r="S34" s="45"/>
      <c r="T34" s="45"/>
      <c r="U34" s="45"/>
      <c r="V34" s="45"/>
      <c r="W34" s="45"/>
      <c r="X34" s="45"/>
      <c r="Y34" s="45"/>
      <c r="Z34" s="45"/>
      <c r="AA34" s="45"/>
      <c r="AB34" s="52"/>
      <c r="AC34" s="52"/>
      <c r="AD34" s="52"/>
      <c r="AE34" s="52"/>
      <c r="AF34" s="52"/>
      <c r="AG34" s="52"/>
      <c r="AH34" s="52"/>
      <c r="AI34" s="52"/>
      <c r="AJ34" s="52"/>
      <c r="AK34" s="52"/>
      <c r="AL34" s="52"/>
      <c r="AM34" s="52"/>
      <c r="AN34" s="52"/>
      <c r="AO34" s="76"/>
      <c r="AP34" s="179">
        <f>SUM(AP26:AY33)</f>
        <v>0</v>
      </c>
      <c r="AQ34" s="179"/>
      <c r="AR34" s="179"/>
      <c r="AS34" s="179"/>
      <c r="AT34" s="179"/>
      <c r="AU34" s="179"/>
      <c r="AV34" s="179"/>
      <c r="AW34" s="179"/>
      <c r="AX34" s="179"/>
      <c r="AY34" s="179"/>
      <c r="AZ34" s="77"/>
      <c r="BA34" s="78"/>
      <c r="BB34" s="78"/>
      <c r="BC34" s="78"/>
      <c r="BD34" s="78"/>
      <c r="BE34" s="78"/>
      <c r="BF34" s="78"/>
      <c r="BG34" s="78"/>
      <c r="BH34" s="78"/>
      <c r="BI34" s="180">
        <f>SUM(BI26:BO33)</f>
        <v>0</v>
      </c>
      <c r="BJ34" s="180"/>
      <c r="BK34" s="180"/>
      <c r="BL34" s="180"/>
      <c r="BM34" s="180"/>
      <c r="BN34" s="180"/>
      <c r="BO34" s="181"/>
    </row>
    <row r="35" spans="1:70" ht="18" customHeight="1" thickBot="1" x14ac:dyDescent="0.3">
      <c r="A35" s="8"/>
      <c r="B35" s="43" t="s">
        <v>38</v>
      </c>
      <c r="C35" s="44"/>
      <c r="D35" s="44"/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4"/>
      <c r="U35" s="44"/>
      <c r="V35" s="44"/>
      <c r="W35" s="44"/>
      <c r="X35" s="44"/>
      <c r="Y35" s="44"/>
      <c r="Z35" s="44"/>
      <c r="AA35" s="44"/>
      <c r="AB35" s="51"/>
      <c r="AC35" s="51"/>
      <c r="AD35" s="51"/>
      <c r="AE35" s="51"/>
      <c r="AF35" s="51"/>
      <c r="AG35" s="52"/>
      <c r="AH35" s="52"/>
      <c r="AI35" s="52"/>
      <c r="AJ35" s="52"/>
      <c r="AK35" s="52"/>
      <c r="AL35" s="52"/>
      <c r="AM35" s="52"/>
      <c r="AN35" s="52"/>
      <c r="AO35" s="76"/>
      <c r="AP35" s="76"/>
      <c r="AQ35" s="76"/>
      <c r="AR35" s="76"/>
      <c r="AS35" s="76"/>
      <c r="AT35" s="76"/>
      <c r="AU35" s="76"/>
      <c r="AV35" s="76"/>
      <c r="AW35" s="76"/>
      <c r="AX35" s="76"/>
      <c r="AY35" s="79"/>
      <c r="AZ35" s="77"/>
      <c r="BA35" s="78"/>
      <c r="BB35" s="78"/>
      <c r="BC35" s="78"/>
      <c r="BD35" s="78"/>
      <c r="BE35" s="78"/>
      <c r="BF35" s="78"/>
      <c r="BG35" s="78"/>
      <c r="BH35" s="78"/>
      <c r="BI35" s="182">
        <f>BI23+BI34</f>
        <v>0</v>
      </c>
      <c r="BJ35" s="182"/>
      <c r="BK35" s="182"/>
      <c r="BL35" s="182"/>
      <c r="BM35" s="182"/>
      <c r="BN35" s="182"/>
      <c r="BO35" s="183"/>
    </row>
    <row r="36" spans="1:70" ht="18" customHeight="1" thickBot="1" x14ac:dyDescent="0.3">
      <c r="B36" s="20"/>
      <c r="C36" s="20"/>
      <c r="D36" s="20"/>
      <c r="E36" s="20"/>
      <c r="F36" s="20"/>
      <c r="G36" s="20"/>
      <c r="H36" s="20"/>
      <c r="I36" s="20"/>
      <c r="J36" s="20"/>
      <c r="K36" s="20"/>
      <c r="L36" s="20"/>
      <c r="M36" s="20"/>
      <c r="N36" s="20"/>
    </row>
    <row r="37" spans="1:70" ht="18" customHeight="1" x14ac:dyDescent="0.25">
      <c r="A37" s="80" t="s">
        <v>39</v>
      </c>
      <c r="B37" s="81" t="s">
        <v>40</v>
      </c>
      <c r="C37" s="82"/>
      <c r="D37" s="82"/>
      <c r="E37" s="82"/>
      <c r="F37" s="82"/>
      <c r="G37" s="82"/>
      <c r="H37" s="82"/>
      <c r="I37" s="82"/>
      <c r="J37" s="82"/>
      <c r="K37" s="82"/>
      <c r="L37" s="82"/>
      <c r="M37" s="82"/>
      <c r="N37" s="82"/>
      <c r="O37" s="83"/>
      <c r="P37" s="84" t="s">
        <v>21</v>
      </c>
      <c r="Q37" s="85"/>
      <c r="R37" s="86">
        <f>ROUNDDOWN((BI35*S40)/(1+(S41*S39)),-2)</f>
        <v>0</v>
      </c>
      <c r="S37" s="184" t="str">
        <f>IF(ROUNDDOWN((BI35*S40)/(1+(S41*S39)),-2)&lt;5000,"ERROR",ROUNDDOWN((BI35*S40)/(1+(S41*S39)),-2))</f>
        <v>ERROR</v>
      </c>
      <c r="T37" s="184"/>
      <c r="U37" s="184"/>
      <c r="V37" s="184"/>
      <c r="W37" s="184"/>
      <c r="X37" s="184"/>
      <c r="Y37" s="184"/>
      <c r="Z37" s="184"/>
      <c r="AA37" s="185" t="str">
        <f>IF(ROUNDDOWN((BI35*S40)/(1+(S41*S39)),-2)&lt;5000,"L/A &lt; 5K","")</f>
        <v>L/A &lt; 5K</v>
      </c>
      <c r="AB37" s="185"/>
      <c r="AC37" s="185"/>
      <c r="AD37" s="185"/>
      <c r="AE37" s="185"/>
      <c r="AF37" s="185"/>
      <c r="AG37" s="186"/>
      <c r="AH37" s="27" t="s">
        <v>59</v>
      </c>
      <c r="AI37" s="25"/>
      <c r="AJ37" s="25"/>
      <c r="AK37" s="25"/>
      <c r="AL37" s="25"/>
      <c r="AM37" s="25"/>
      <c r="AN37" s="25"/>
      <c r="AO37" s="25"/>
      <c r="AP37" s="25"/>
      <c r="AQ37" s="25"/>
      <c r="AR37" s="25"/>
      <c r="AS37" s="25"/>
      <c r="AT37" s="25"/>
      <c r="AU37" s="187">
        <f>IF(S41=6.5%,84%,80.5%)</f>
        <v>0.84</v>
      </c>
      <c r="AV37" s="188"/>
      <c r="AW37" s="188"/>
      <c r="AX37" s="188"/>
      <c r="AY37" s="189"/>
      <c r="AZ37" s="87" t="s">
        <v>21</v>
      </c>
      <c r="BA37" s="25"/>
      <c r="BB37" s="25"/>
      <c r="BC37" s="25"/>
      <c r="BD37" s="25"/>
      <c r="BE37" s="25"/>
      <c r="BF37" s="25"/>
      <c r="BG37" s="25"/>
      <c r="BH37" s="190">
        <f>S38*AU37</f>
        <v>4788</v>
      </c>
      <c r="BI37" s="190"/>
      <c r="BJ37" s="190"/>
      <c r="BK37" s="190"/>
      <c r="BL37" s="190"/>
      <c r="BM37" s="190"/>
      <c r="BN37" s="190"/>
      <c r="BO37" s="191"/>
      <c r="BQ37" s="152"/>
      <c r="BR37" s="152"/>
    </row>
    <row r="38" spans="1:70" ht="18" customHeight="1" x14ac:dyDescent="0.25">
      <c r="A38" s="88"/>
      <c r="B38" s="89" t="s">
        <v>42</v>
      </c>
      <c r="C38" s="14"/>
      <c r="D38" s="14"/>
      <c r="E38" s="14"/>
      <c r="F38" s="14"/>
      <c r="G38" s="14"/>
      <c r="H38" s="14"/>
      <c r="I38" s="14"/>
      <c r="J38" s="14"/>
      <c r="K38" s="14"/>
      <c r="L38" s="14"/>
      <c r="M38" s="14"/>
      <c r="N38" s="14"/>
      <c r="O38" s="90"/>
      <c r="P38" s="91" t="s">
        <v>21</v>
      </c>
      <c r="Q38" s="92"/>
      <c r="R38" s="93">
        <f>ROUNDDOWN(BR38*S40/(S39*S41+1),-2)</f>
        <v>5700</v>
      </c>
      <c r="S38" s="170">
        <f>ROUNDDOWN(BR38*S40/(S39*S41+1),-2)</f>
        <v>5700</v>
      </c>
      <c r="T38" s="170"/>
      <c r="U38" s="170"/>
      <c r="V38" s="170"/>
      <c r="W38" s="170"/>
      <c r="X38" s="170"/>
      <c r="Y38" s="170"/>
      <c r="Z38" s="170"/>
      <c r="AA38" s="94" t="str">
        <f>IF(AA37&lt;&gt;"","-",AG38)</f>
        <v>-</v>
      </c>
      <c r="AB38" s="95"/>
      <c r="AC38" s="95"/>
      <c r="AD38" s="95"/>
      <c r="AE38" s="95"/>
      <c r="AF38" s="96"/>
      <c r="AG38" s="97" t="str">
        <f>IF(R38&lt;5000,"L/A &lt; 5K",IF(BR38&gt;BI35,"Exceed M/I",""))</f>
        <v>Exceed M/I</v>
      </c>
      <c r="AH38" s="137" t="s">
        <v>58</v>
      </c>
      <c r="AI38" s="126"/>
      <c r="AJ38" s="126"/>
      <c r="AK38" s="126"/>
      <c r="AL38" s="126"/>
      <c r="AM38" s="126"/>
      <c r="AN38" s="126"/>
      <c r="AO38" s="126"/>
      <c r="AP38" s="126"/>
      <c r="AQ38" s="126"/>
      <c r="AR38" s="126"/>
      <c r="AS38" s="126"/>
      <c r="AT38" s="126"/>
      <c r="AU38" s="192"/>
      <c r="AV38" s="193"/>
      <c r="AW38" s="193"/>
      <c r="AX38" s="193"/>
      <c r="AY38" s="194"/>
      <c r="AZ38" s="125" t="s">
        <v>21</v>
      </c>
      <c r="BA38" s="126"/>
      <c r="BB38" s="126"/>
      <c r="BC38" s="126"/>
      <c r="BD38" s="126"/>
      <c r="BE38" s="126"/>
      <c r="BF38" s="127"/>
      <c r="BG38" s="128"/>
      <c r="BH38" s="171">
        <f>-ROUNDUP(S38,-3)*0.5%</f>
        <v>-30</v>
      </c>
      <c r="BI38" s="171"/>
      <c r="BJ38" s="171"/>
      <c r="BK38" s="171"/>
      <c r="BL38" s="171"/>
      <c r="BM38" s="171"/>
      <c r="BN38" s="171"/>
      <c r="BO38" s="172"/>
      <c r="BQ38" s="101" t="s">
        <v>47</v>
      </c>
      <c r="BR38" s="133">
        <v>78.63</v>
      </c>
    </row>
    <row r="39" spans="1:70" ht="18" customHeight="1" x14ac:dyDescent="0.25">
      <c r="B39" s="89" t="s">
        <v>45</v>
      </c>
      <c r="C39" s="14"/>
      <c r="D39" s="14"/>
      <c r="E39" s="14"/>
      <c r="F39" s="14"/>
      <c r="G39" s="14"/>
      <c r="H39" s="14"/>
      <c r="I39" s="14"/>
      <c r="J39" s="14"/>
      <c r="K39" s="14"/>
      <c r="L39" s="14"/>
      <c r="M39" s="14"/>
      <c r="N39" s="14"/>
      <c r="O39" s="14"/>
      <c r="P39" s="102"/>
      <c r="Q39" s="99"/>
      <c r="R39" s="100"/>
      <c r="S39" s="173">
        <f>IF(BR39&lt;=10,BR39,"EXCEED")</f>
        <v>10</v>
      </c>
      <c r="T39" s="173"/>
      <c r="U39" s="173"/>
      <c r="V39" s="173"/>
      <c r="W39" s="173"/>
      <c r="X39" s="173"/>
      <c r="Y39" s="173"/>
      <c r="Z39" s="173"/>
      <c r="AA39" s="103" t="s">
        <v>46</v>
      </c>
      <c r="AB39" s="119"/>
      <c r="AC39" s="119"/>
      <c r="AD39" s="119"/>
      <c r="AE39" s="119"/>
      <c r="AF39" s="119"/>
      <c r="AG39" s="103"/>
      <c r="AH39" s="174" t="s">
        <v>41</v>
      </c>
      <c r="AI39" s="175"/>
      <c r="AJ39" s="175"/>
      <c r="AK39" s="175"/>
      <c r="AL39" s="175"/>
      <c r="AM39" s="175"/>
      <c r="AN39" s="175"/>
      <c r="AO39" s="175"/>
      <c r="AP39" s="175"/>
      <c r="AQ39" s="175"/>
      <c r="AR39" s="175"/>
      <c r="AS39" s="175"/>
      <c r="AT39" s="175"/>
      <c r="AU39" s="175"/>
      <c r="AV39" s="175"/>
      <c r="AW39" s="175"/>
      <c r="AX39" s="175"/>
      <c r="AY39" s="176"/>
      <c r="AZ39" s="135" t="s">
        <v>21</v>
      </c>
      <c r="BA39" s="58"/>
      <c r="BB39" s="58"/>
      <c r="BC39" s="58"/>
      <c r="BD39" s="58"/>
      <c r="BE39" s="58"/>
      <c r="BF39" s="132"/>
      <c r="BG39" s="136"/>
      <c r="BH39" s="177">
        <f>SUM(BH37:BO38)</f>
        <v>4758</v>
      </c>
      <c r="BI39" s="177"/>
      <c r="BJ39" s="177"/>
      <c r="BK39" s="177"/>
      <c r="BL39" s="177"/>
      <c r="BM39" s="177"/>
      <c r="BN39" s="177"/>
      <c r="BO39" s="178"/>
      <c r="BQ39" s="101" t="s">
        <v>44</v>
      </c>
      <c r="BR39" s="146">
        <v>10</v>
      </c>
    </row>
    <row r="40" spans="1:70" ht="18" customHeight="1" x14ac:dyDescent="0.25">
      <c r="B40" s="89" t="s">
        <v>48</v>
      </c>
      <c r="C40" s="14"/>
      <c r="D40" s="14"/>
      <c r="E40" s="14"/>
      <c r="F40" s="14"/>
      <c r="G40" s="14"/>
      <c r="H40" s="14"/>
      <c r="I40" s="14"/>
      <c r="J40" s="14"/>
      <c r="K40" s="14"/>
      <c r="L40" s="14"/>
      <c r="M40" s="14"/>
      <c r="N40" s="14"/>
      <c r="O40" s="14"/>
      <c r="P40" s="102"/>
      <c r="Q40" s="99"/>
      <c r="R40" s="100"/>
      <c r="S40" s="163">
        <f>S39*12</f>
        <v>120</v>
      </c>
      <c r="T40" s="163"/>
      <c r="U40" s="163"/>
      <c r="V40" s="163"/>
      <c r="W40" s="163"/>
      <c r="X40" s="163"/>
      <c r="Y40" s="163"/>
      <c r="Z40" s="163"/>
      <c r="AA40" s="103" t="s">
        <v>49</v>
      </c>
      <c r="AB40" s="119"/>
      <c r="AC40" s="119"/>
      <c r="AD40" s="119"/>
      <c r="AE40" s="119"/>
      <c r="AF40" s="119"/>
      <c r="AG40" s="103"/>
      <c r="AH40" s="164" t="s">
        <v>43</v>
      </c>
      <c r="AI40" s="165"/>
      <c r="AJ40" s="165"/>
      <c r="AK40" s="165"/>
      <c r="AL40" s="165"/>
      <c r="AM40" s="165"/>
      <c r="AN40" s="165"/>
      <c r="AO40" s="165"/>
      <c r="AP40" s="165"/>
      <c r="AQ40" s="165"/>
      <c r="AR40" s="165"/>
      <c r="AS40" s="165"/>
      <c r="AT40" s="165"/>
      <c r="AU40" s="165"/>
      <c r="AV40" s="165"/>
      <c r="AW40" s="165"/>
      <c r="AX40" s="165"/>
      <c r="AY40" s="166"/>
      <c r="AZ40" s="98" t="s">
        <v>21</v>
      </c>
      <c r="BA40" s="64"/>
      <c r="BB40" s="64"/>
      <c r="BC40" s="64"/>
      <c r="BD40" s="64"/>
      <c r="BE40" s="64"/>
      <c r="BF40" s="131"/>
      <c r="BG40" s="105"/>
      <c r="BH40" s="167">
        <f>-AP34</f>
        <v>0</v>
      </c>
      <c r="BI40" s="167"/>
      <c r="BJ40" s="167"/>
      <c r="BK40" s="167"/>
      <c r="BL40" s="167"/>
      <c r="BM40" s="167"/>
      <c r="BN40" s="167"/>
      <c r="BO40" s="168"/>
      <c r="BQ40" s="101" t="s">
        <v>57</v>
      </c>
      <c r="BR40" s="130">
        <v>6.5000000000000002E-2</v>
      </c>
    </row>
    <row r="41" spans="1:70" ht="18" customHeight="1" x14ac:dyDescent="0.25">
      <c r="B41" s="89" t="s">
        <v>50</v>
      </c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  <c r="O41" s="104"/>
      <c r="P41" s="102"/>
      <c r="Q41" s="99"/>
      <c r="R41" s="100"/>
      <c r="S41" s="169">
        <f>BR40</f>
        <v>6.5000000000000002E-2</v>
      </c>
      <c r="T41" s="169"/>
      <c r="U41" s="169"/>
      <c r="V41" s="169"/>
      <c r="W41" s="169"/>
      <c r="X41" s="169"/>
      <c r="Y41" s="169"/>
      <c r="Z41" s="169"/>
      <c r="AA41" s="120"/>
      <c r="AB41" s="121"/>
      <c r="AC41" s="121"/>
      <c r="AD41" s="121"/>
      <c r="AE41" s="121"/>
      <c r="AF41" s="121"/>
      <c r="AG41" s="120"/>
      <c r="AH41" s="157"/>
      <c r="AI41" s="158"/>
      <c r="AJ41" s="158"/>
      <c r="AK41" s="158"/>
      <c r="AL41" s="158"/>
      <c r="AM41" s="158"/>
      <c r="AN41" s="158"/>
      <c r="AO41" s="158"/>
      <c r="AP41" s="158"/>
      <c r="AQ41" s="158"/>
      <c r="AR41" s="158"/>
      <c r="AS41" s="158"/>
      <c r="AT41" s="158"/>
      <c r="AU41" s="158"/>
      <c r="AV41" s="158"/>
      <c r="AW41" s="158"/>
      <c r="AX41" s="158"/>
      <c r="AY41" s="159"/>
      <c r="AZ41" s="123" t="s">
        <v>21</v>
      </c>
      <c r="BA41" s="65"/>
      <c r="BB41" s="65"/>
      <c r="BC41" s="65"/>
      <c r="BD41" s="65"/>
      <c r="BE41" s="65"/>
      <c r="BF41" s="99"/>
      <c r="BG41" s="100"/>
      <c r="BH41" s="160"/>
      <c r="BI41" s="160"/>
      <c r="BJ41" s="160"/>
      <c r="BK41" s="160"/>
      <c r="BL41" s="160"/>
      <c r="BM41" s="160"/>
      <c r="BN41" s="160"/>
      <c r="BO41" s="161"/>
    </row>
    <row r="42" spans="1:70" ht="18" customHeight="1" x14ac:dyDescent="0.25">
      <c r="B42" s="89" t="s">
        <v>51</v>
      </c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  <c r="O42" s="104"/>
      <c r="P42" s="102" t="s">
        <v>21</v>
      </c>
      <c r="Q42" s="99"/>
      <c r="R42" s="100"/>
      <c r="S42" s="156">
        <f>S38+(S38*S41*S39)</f>
        <v>9405</v>
      </c>
      <c r="T42" s="156"/>
      <c r="U42" s="156"/>
      <c r="V42" s="156"/>
      <c r="W42" s="156"/>
      <c r="X42" s="156"/>
      <c r="Y42" s="156"/>
      <c r="Z42" s="156"/>
      <c r="AA42" s="105"/>
      <c r="AB42" s="119"/>
      <c r="AC42" s="119"/>
      <c r="AD42" s="119"/>
      <c r="AE42" s="119"/>
      <c r="AF42" s="119"/>
      <c r="AG42" s="105"/>
      <c r="AH42" s="157"/>
      <c r="AI42" s="158"/>
      <c r="AJ42" s="158"/>
      <c r="AK42" s="158"/>
      <c r="AL42" s="158"/>
      <c r="AM42" s="158"/>
      <c r="AN42" s="158"/>
      <c r="AO42" s="158"/>
      <c r="AP42" s="158"/>
      <c r="AQ42" s="158"/>
      <c r="AR42" s="158"/>
      <c r="AS42" s="158"/>
      <c r="AT42" s="158"/>
      <c r="AU42" s="158"/>
      <c r="AV42" s="158"/>
      <c r="AW42" s="158"/>
      <c r="AX42" s="158"/>
      <c r="AY42" s="159"/>
      <c r="AZ42" s="123" t="s">
        <v>21</v>
      </c>
      <c r="BA42" s="65"/>
      <c r="BB42" s="65"/>
      <c r="BC42" s="65"/>
      <c r="BD42" s="65"/>
      <c r="BE42" s="65"/>
      <c r="BF42" s="99"/>
      <c r="BG42" s="100"/>
      <c r="BH42" s="160"/>
      <c r="BI42" s="160"/>
      <c r="BJ42" s="160"/>
      <c r="BK42" s="160"/>
      <c r="BL42" s="160"/>
      <c r="BM42" s="160"/>
      <c r="BN42" s="160"/>
      <c r="BO42" s="161"/>
    </row>
    <row r="43" spans="1:70" ht="18" customHeight="1" x14ac:dyDescent="0.25">
      <c r="B43" s="89" t="s">
        <v>52</v>
      </c>
      <c r="C43" s="14"/>
      <c r="D43" s="14"/>
      <c r="E43" s="14"/>
      <c r="F43" s="14"/>
      <c r="G43" s="14"/>
      <c r="H43" s="14"/>
      <c r="I43" s="14"/>
      <c r="J43" s="14"/>
      <c r="K43" s="14"/>
      <c r="L43" s="15"/>
      <c r="M43" s="106"/>
      <c r="N43" s="16"/>
      <c r="O43" s="90"/>
      <c r="P43" s="143" t="s">
        <v>21</v>
      </c>
      <c r="Q43" s="64"/>
      <c r="R43" s="64"/>
      <c r="S43" s="162">
        <f>ROUNDUP(S42/S40,2)</f>
        <v>78.38000000000001</v>
      </c>
      <c r="T43" s="162"/>
      <c r="U43" s="162"/>
      <c r="V43" s="162"/>
      <c r="W43" s="162"/>
      <c r="X43" s="162"/>
      <c r="Y43" s="162"/>
      <c r="Z43" s="162"/>
      <c r="AA43" s="62"/>
      <c r="AB43" s="144"/>
      <c r="AC43" s="144"/>
      <c r="AD43" s="144"/>
      <c r="AE43" s="144"/>
      <c r="AF43" s="144"/>
      <c r="AG43" s="145"/>
      <c r="AH43" s="138"/>
      <c r="AI43" s="139"/>
      <c r="AJ43" s="139"/>
      <c r="AK43" s="139"/>
      <c r="AL43" s="139"/>
      <c r="AM43" s="139"/>
      <c r="AN43" s="139"/>
      <c r="AO43" s="139"/>
      <c r="AP43" s="139"/>
      <c r="AQ43" s="139"/>
      <c r="AR43" s="139"/>
      <c r="AS43" s="139"/>
      <c r="AT43" s="139"/>
      <c r="AU43" s="139"/>
      <c r="AV43" s="139"/>
      <c r="AW43" s="139"/>
      <c r="AX43" s="139"/>
      <c r="AY43" s="140"/>
      <c r="AZ43" s="125"/>
      <c r="BA43" s="126"/>
      <c r="BB43" s="126"/>
      <c r="BC43" s="126"/>
      <c r="BD43" s="126"/>
      <c r="BE43" s="126"/>
      <c r="BF43" s="127"/>
      <c r="BG43" s="128"/>
      <c r="BH43" s="141"/>
      <c r="BI43" s="141"/>
      <c r="BJ43" s="141"/>
      <c r="BK43" s="141"/>
      <c r="BL43" s="141"/>
      <c r="BM43" s="141"/>
      <c r="BN43" s="141"/>
      <c r="BO43" s="142"/>
    </row>
    <row r="44" spans="1:70" ht="18" customHeight="1" thickBot="1" x14ac:dyDescent="0.3">
      <c r="B44" s="107" t="s">
        <v>53</v>
      </c>
      <c r="C44" s="108"/>
      <c r="D44" s="108"/>
      <c r="E44" s="108"/>
      <c r="F44" s="108"/>
      <c r="G44" s="108"/>
      <c r="H44" s="108"/>
      <c r="I44" s="108"/>
      <c r="J44" s="108"/>
      <c r="K44" s="108"/>
      <c r="L44" s="122"/>
      <c r="M44" s="109"/>
      <c r="N44" s="110"/>
      <c r="O44" s="111"/>
      <c r="P44" s="112" t="s">
        <v>21</v>
      </c>
      <c r="Q44" s="113"/>
      <c r="R44" s="113"/>
      <c r="S44" s="153">
        <f>S42-(S43*(S40-1))</f>
        <v>77.779999999998836</v>
      </c>
      <c r="T44" s="153"/>
      <c r="U44" s="153"/>
      <c r="V44" s="153"/>
      <c r="W44" s="153"/>
      <c r="X44" s="153"/>
      <c r="Y44" s="153"/>
      <c r="Z44" s="153"/>
      <c r="AA44" s="114"/>
      <c r="AB44" s="115"/>
      <c r="AC44" s="115"/>
      <c r="AD44" s="115"/>
      <c r="AE44" s="115"/>
      <c r="AF44" s="115"/>
      <c r="AG44" s="114"/>
      <c r="AH44" s="116" t="s">
        <v>54</v>
      </c>
      <c r="AI44" s="113"/>
      <c r="AJ44" s="113"/>
      <c r="AK44" s="113"/>
      <c r="AL44" s="113"/>
      <c r="AM44" s="113"/>
      <c r="AN44" s="113"/>
      <c r="AO44" s="113"/>
      <c r="AP44" s="113"/>
      <c r="AQ44" s="113"/>
      <c r="AR44" s="113"/>
      <c r="AS44" s="113"/>
      <c r="AT44" s="113"/>
      <c r="AU44" s="113"/>
      <c r="AV44" s="113"/>
      <c r="AW44" s="113"/>
      <c r="AX44" s="113"/>
      <c r="AY44" s="117"/>
      <c r="AZ44" s="118" t="s">
        <v>21</v>
      </c>
      <c r="BA44" s="113"/>
      <c r="BB44" s="113"/>
      <c r="BC44" s="113"/>
      <c r="BD44" s="113"/>
      <c r="BE44" s="113"/>
      <c r="BF44" s="113"/>
      <c r="BG44" s="113"/>
      <c r="BH44" s="154">
        <f>SUM(BH39:BO43)</f>
        <v>4758</v>
      </c>
      <c r="BI44" s="154"/>
      <c r="BJ44" s="154"/>
      <c r="BK44" s="154"/>
      <c r="BL44" s="154"/>
      <c r="BM44" s="154"/>
      <c r="BN44" s="154"/>
      <c r="BO44" s="155"/>
    </row>
  </sheetData>
  <sheetProtection password="EDE1" sheet="1" objects="1" scenarios="1"/>
  <mergeCells count="124">
    <mergeCell ref="BL1:BO2"/>
    <mergeCell ref="BL3:BO3"/>
    <mergeCell ref="K7:AO7"/>
    <mergeCell ref="AZ7:BO7"/>
    <mergeCell ref="D1:BK3"/>
    <mergeCell ref="AZ8:BA8"/>
    <mergeCell ref="BB8:BC8"/>
    <mergeCell ref="BD8:BL8"/>
    <mergeCell ref="AQ5:BO5"/>
    <mergeCell ref="Q5:AF5"/>
    <mergeCell ref="AC12:AE12"/>
    <mergeCell ref="AM12:AO12"/>
    <mergeCell ref="AQ12:AS12"/>
    <mergeCell ref="AT12:AU12"/>
    <mergeCell ref="AZ12:BO12"/>
    <mergeCell ref="K8:AO8"/>
    <mergeCell ref="AQ13:AY13"/>
    <mergeCell ref="BI13:BO13"/>
    <mergeCell ref="K9:AO9"/>
    <mergeCell ref="AZ9:BO9"/>
    <mergeCell ref="K10:AO10"/>
    <mergeCell ref="AZ10:BA10"/>
    <mergeCell ref="BB10:BC10"/>
    <mergeCell ref="BD10:BE10"/>
    <mergeCell ref="BF10:BI10"/>
    <mergeCell ref="BJ10:BO10"/>
    <mergeCell ref="R18:AY18"/>
    <mergeCell ref="BI18:BO18"/>
    <mergeCell ref="R19:AY19"/>
    <mergeCell ref="BI19:BO19"/>
    <mergeCell ref="R20:AY20"/>
    <mergeCell ref="BI20:BO20"/>
    <mergeCell ref="AQ14:AV14"/>
    <mergeCell ref="BI14:BO14"/>
    <mergeCell ref="AQ15:AY15"/>
    <mergeCell ref="BI15:BO15"/>
    <mergeCell ref="BI16:BO16"/>
    <mergeCell ref="R17:AY17"/>
    <mergeCell ref="BI17:BO17"/>
    <mergeCell ref="BI25:BO25"/>
    <mergeCell ref="B26:D26"/>
    <mergeCell ref="E26:AG26"/>
    <mergeCell ref="AH26:AO26"/>
    <mergeCell ref="AP26:AY26"/>
    <mergeCell ref="AZ26:BH26"/>
    <mergeCell ref="BI26:BO26"/>
    <mergeCell ref="R21:AY21"/>
    <mergeCell ref="BI21:BO21"/>
    <mergeCell ref="R22:AY22"/>
    <mergeCell ref="BI22:BO22"/>
    <mergeCell ref="BI23:BO23"/>
    <mergeCell ref="B25:D25"/>
    <mergeCell ref="E25:AG25"/>
    <mergeCell ref="AH25:AO25"/>
    <mergeCell ref="AP25:AY25"/>
    <mergeCell ref="AZ25:BH25"/>
    <mergeCell ref="B28:D28"/>
    <mergeCell ref="E28:AG28"/>
    <mergeCell ref="AH28:AO28"/>
    <mergeCell ref="AP28:AY28"/>
    <mergeCell ref="AZ28:BH28"/>
    <mergeCell ref="BI28:BO28"/>
    <mergeCell ref="B27:D27"/>
    <mergeCell ref="E27:AG27"/>
    <mergeCell ref="AH27:AO27"/>
    <mergeCell ref="AP27:AY27"/>
    <mergeCell ref="AZ27:BH27"/>
    <mergeCell ref="BI27:BO27"/>
    <mergeCell ref="B30:D30"/>
    <mergeCell ref="E30:AG30"/>
    <mergeCell ref="AH30:AO30"/>
    <mergeCell ref="AP30:AY30"/>
    <mergeCell ref="AZ30:BH30"/>
    <mergeCell ref="BI30:BO30"/>
    <mergeCell ref="B29:D29"/>
    <mergeCell ref="E29:AG29"/>
    <mergeCell ref="AH29:AO29"/>
    <mergeCell ref="AP29:AY29"/>
    <mergeCell ref="AZ29:BH29"/>
    <mergeCell ref="BI29:BO29"/>
    <mergeCell ref="B32:D32"/>
    <mergeCell ref="E32:AG32"/>
    <mergeCell ref="AH32:AO32"/>
    <mergeCell ref="AP32:AY32"/>
    <mergeCell ref="AZ32:BH32"/>
    <mergeCell ref="BI32:BO32"/>
    <mergeCell ref="B31:D31"/>
    <mergeCell ref="E31:AG31"/>
    <mergeCell ref="AH31:AO31"/>
    <mergeCell ref="AP31:AY31"/>
    <mergeCell ref="AZ31:BH31"/>
    <mergeCell ref="BI31:BO31"/>
    <mergeCell ref="AP34:AY34"/>
    <mergeCell ref="BI34:BO34"/>
    <mergeCell ref="BI35:BO35"/>
    <mergeCell ref="S37:Z37"/>
    <mergeCell ref="AA37:AG37"/>
    <mergeCell ref="AU37:AY37"/>
    <mergeCell ref="BH37:BO37"/>
    <mergeCell ref="AU38:AY38"/>
    <mergeCell ref="B33:D33"/>
    <mergeCell ref="E33:AG33"/>
    <mergeCell ref="AH33:AO33"/>
    <mergeCell ref="AP33:AY33"/>
    <mergeCell ref="AZ33:BH33"/>
    <mergeCell ref="BI33:BO33"/>
    <mergeCell ref="BQ37:BR37"/>
    <mergeCell ref="S44:Z44"/>
    <mergeCell ref="BH44:BO44"/>
    <mergeCell ref="S42:Z42"/>
    <mergeCell ref="AH42:AY42"/>
    <mergeCell ref="BH42:BO42"/>
    <mergeCell ref="S43:Z43"/>
    <mergeCell ref="S40:Z40"/>
    <mergeCell ref="AH40:AY40"/>
    <mergeCell ref="BH40:BO40"/>
    <mergeCell ref="S41:Z41"/>
    <mergeCell ref="AH41:AY41"/>
    <mergeCell ref="BH41:BO41"/>
    <mergeCell ref="S38:Z38"/>
    <mergeCell ref="BH38:BO38"/>
    <mergeCell ref="S39:Z39"/>
    <mergeCell ref="AH39:AY39"/>
    <mergeCell ref="BH39:BO39"/>
  </mergeCells>
  <pageMargins left="0.35433070866141736" right="0.15748031496062992" top="0.34" bottom="0.31496062992125984" header="0.31496062992125984" footer="0.15748031496062992"/>
  <pageSetup paperSize="9" scale="83" orientation="portrait" r:id="rId1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CCL</vt:lpstr>
      <vt:lpstr>CCL!Print_Area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2021-12-02T05:45:39Z</cp:lastPrinted>
  <dcterms:created xsi:type="dcterms:W3CDTF">2021-09-28T07:50:10Z</dcterms:created>
  <dcterms:modified xsi:type="dcterms:W3CDTF">2021-12-13T09:14:20Z</dcterms:modified>
</cp:coreProperties>
</file>